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Budget Summary\"/>
    </mc:Choice>
  </mc:AlternateContent>
  <xr:revisionPtr revIDLastSave="0" documentId="13_ncr:1_{28D580DA-5276-49F1-B5D0-DBF708F1F4C8}" xr6:coauthVersionLast="47" xr6:coauthVersionMax="47" xr10:uidLastSave="{00000000-0000-0000-0000-000000000000}"/>
  <bookViews>
    <workbookView xWindow="-110" yWindow="-110" windowWidth="19420" windowHeight="10420" xr2:uid="{FFEA4A36-FD93-4DFF-A0EE-9666FF55FDF7}"/>
  </bookViews>
  <sheets>
    <sheet name="Mech Pg. 2" sheetId="1" r:id="rId1"/>
  </sheets>
  <externalReferences>
    <externalReference r:id="rId2"/>
  </externalReferences>
  <definedNames>
    <definedName name="_xlnm.Print_Area" localSheetId="0">'Mech Pg. 2'!$D$2:$N$55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J55" i="1"/>
  <c r="I55" i="1"/>
  <c r="H55" i="1"/>
  <c r="G55" i="1"/>
  <c r="F55" i="1"/>
  <c r="E55" i="1"/>
  <c r="D55" i="1"/>
  <c r="L55" i="1" s="1"/>
  <c r="O55" i="1" s="1"/>
  <c r="H54" i="1"/>
  <c r="G54" i="1"/>
  <c r="F54" i="1"/>
  <c r="N53" i="1"/>
  <c r="M53" i="1"/>
  <c r="K53" i="1"/>
  <c r="J53" i="1"/>
  <c r="I53" i="1"/>
  <c r="H53" i="1"/>
  <c r="G53" i="1"/>
  <c r="F53" i="1"/>
  <c r="E53" i="1"/>
  <c r="D53" i="1"/>
  <c r="L53" i="1" s="1"/>
  <c r="O53" i="1" s="1"/>
  <c r="N52" i="1"/>
  <c r="M52" i="1"/>
  <c r="K52" i="1"/>
  <c r="J52" i="1"/>
  <c r="I52" i="1"/>
  <c r="H52" i="1"/>
  <c r="G52" i="1"/>
  <c r="F52" i="1"/>
  <c r="E52" i="1"/>
  <c r="D52" i="1"/>
  <c r="L52" i="1" s="1"/>
  <c r="O52" i="1" s="1"/>
  <c r="N51" i="1"/>
  <c r="N54" i="1" s="1"/>
  <c r="M51" i="1"/>
  <c r="M54" i="1" s="1"/>
  <c r="K51" i="1"/>
  <c r="K54" i="1" s="1"/>
  <c r="J51" i="1"/>
  <c r="J54" i="1" s="1"/>
  <c r="I51" i="1"/>
  <c r="I54" i="1" s="1"/>
  <c r="H51" i="1"/>
  <c r="G51" i="1"/>
  <c r="F51" i="1"/>
  <c r="E51" i="1"/>
  <c r="D51" i="1"/>
  <c r="L51" i="1" s="1"/>
  <c r="O51" i="1" s="1"/>
  <c r="D50" i="1"/>
  <c r="D56" i="1" s="1"/>
  <c r="N49" i="1"/>
  <c r="M49" i="1"/>
  <c r="K49" i="1"/>
  <c r="J49" i="1"/>
  <c r="I49" i="1"/>
  <c r="H49" i="1"/>
  <c r="G49" i="1"/>
  <c r="F49" i="1"/>
  <c r="E49" i="1"/>
  <c r="D49" i="1"/>
  <c r="L49" i="1" s="1"/>
  <c r="O49" i="1" s="1"/>
  <c r="N48" i="1"/>
  <c r="N50" i="1" s="1"/>
  <c r="M48" i="1"/>
  <c r="M50" i="1" s="1"/>
  <c r="K48" i="1"/>
  <c r="K50" i="1" s="1"/>
  <c r="J48" i="1"/>
  <c r="J50" i="1" s="1"/>
  <c r="I48" i="1"/>
  <c r="I50" i="1" s="1"/>
  <c r="H48" i="1"/>
  <c r="H50" i="1" s="1"/>
  <c r="G48" i="1"/>
  <c r="G50" i="1" s="1"/>
  <c r="F48" i="1"/>
  <c r="F50" i="1" s="1"/>
  <c r="E48" i="1"/>
  <c r="E50" i="1" s="1"/>
  <c r="D48" i="1"/>
  <c r="L48" i="1" s="1"/>
  <c r="O48" i="1" s="1"/>
  <c r="J47" i="1"/>
  <c r="F47" i="1"/>
  <c r="E47" i="1"/>
  <c r="E56" i="1" s="1"/>
  <c r="N46" i="1"/>
  <c r="M46" i="1"/>
  <c r="K46" i="1"/>
  <c r="J46" i="1"/>
  <c r="I46" i="1"/>
  <c r="H46" i="1"/>
  <c r="G46" i="1"/>
  <c r="F46" i="1"/>
  <c r="E46" i="1"/>
  <c r="D46" i="1"/>
  <c r="L46" i="1" s="1"/>
  <c r="O46" i="1" s="1"/>
  <c r="N45" i="1"/>
  <c r="M45" i="1"/>
  <c r="K45" i="1"/>
  <c r="J45" i="1"/>
  <c r="I45" i="1"/>
  <c r="H45" i="1"/>
  <c r="G45" i="1"/>
  <c r="F45" i="1"/>
  <c r="E45" i="1"/>
  <c r="D45" i="1"/>
  <c r="L45" i="1" s="1"/>
  <c r="O45" i="1" s="1"/>
  <c r="N44" i="1"/>
  <c r="N47" i="1" s="1"/>
  <c r="M44" i="1"/>
  <c r="M47" i="1" s="1"/>
  <c r="K44" i="1"/>
  <c r="K47" i="1" s="1"/>
  <c r="J44" i="1"/>
  <c r="I44" i="1"/>
  <c r="I47" i="1" s="1"/>
  <c r="H44" i="1"/>
  <c r="H47" i="1" s="1"/>
  <c r="G44" i="1"/>
  <c r="G47" i="1" s="1"/>
  <c r="F44" i="1"/>
  <c r="E44" i="1"/>
  <c r="D44" i="1"/>
  <c r="L44" i="1" s="1"/>
  <c r="O44" i="1" s="1"/>
  <c r="N43" i="1"/>
  <c r="M43" i="1"/>
  <c r="K43" i="1"/>
  <c r="L43" i="1" s="1"/>
  <c r="O43" i="1" s="1"/>
  <c r="J43" i="1"/>
  <c r="I43" i="1"/>
  <c r="H43" i="1"/>
  <c r="G43" i="1"/>
  <c r="F43" i="1"/>
  <c r="N41" i="1"/>
  <c r="M41" i="1"/>
  <c r="K41" i="1"/>
  <c r="L40" i="1"/>
  <c r="O40" i="1" s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O38" i="1" s="1"/>
  <c r="K38" i="1"/>
  <c r="J38" i="1"/>
  <c r="I38" i="1"/>
  <c r="H38" i="1"/>
  <c r="G38" i="1"/>
  <c r="F38" i="1"/>
  <c r="O37" i="1"/>
  <c r="L37" i="1"/>
  <c r="K37" i="1"/>
  <c r="J37" i="1"/>
  <c r="I37" i="1"/>
  <c r="H37" i="1"/>
  <c r="G37" i="1"/>
  <c r="F37" i="1"/>
  <c r="O36" i="1"/>
  <c r="L36" i="1"/>
  <c r="K36" i="1"/>
  <c r="J36" i="1"/>
  <c r="I36" i="1"/>
  <c r="H36" i="1"/>
  <c r="G36" i="1"/>
  <c r="F36" i="1"/>
  <c r="L35" i="1"/>
  <c r="O35" i="1" s="1"/>
  <c r="K35" i="1"/>
  <c r="J35" i="1"/>
  <c r="I35" i="1"/>
  <c r="H35" i="1"/>
  <c r="G35" i="1"/>
  <c r="F35" i="1"/>
  <c r="O34" i="1"/>
  <c r="L34" i="1"/>
  <c r="K34" i="1"/>
  <c r="J34" i="1"/>
  <c r="I34" i="1"/>
  <c r="H34" i="1"/>
  <c r="G34" i="1"/>
  <c r="F34" i="1"/>
  <c r="O33" i="1"/>
  <c r="L33" i="1"/>
  <c r="K33" i="1"/>
  <c r="J33" i="1"/>
  <c r="I33" i="1"/>
  <c r="H33" i="1"/>
  <c r="G33" i="1"/>
  <c r="F33" i="1"/>
  <c r="L32" i="1"/>
  <c r="O32" i="1" s="1"/>
  <c r="K32" i="1"/>
  <c r="J32" i="1"/>
  <c r="I32" i="1"/>
  <c r="I41" i="1" s="1"/>
  <c r="H32" i="1"/>
  <c r="H41" i="1" s="1"/>
  <c r="G32" i="1"/>
  <c r="F32" i="1"/>
  <c r="O31" i="1"/>
  <c r="L31" i="1"/>
  <c r="K31" i="1"/>
  <c r="J31" i="1"/>
  <c r="I31" i="1"/>
  <c r="H31" i="1"/>
  <c r="G31" i="1"/>
  <c r="F31" i="1"/>
  <c r="F41" i="1" s="1"/>
  <c r="O30" i="1"/>
  <c r="L30" i="1"/>
  <c r="L41" i="1" s="1"/>
  <c r="K30" i="1"/>
  <c r="J30" i="1"/>
  <c r="I30" i="1"/>
  <c r="H30" i="1"/>
  <c r="G30" i="1"/>
  <c r="G41" i="1" s="1"/>
  <c r="F30" i="1"/>
  <c r="N29" i="1"/>
  <c r="M29" i="1"/>
  <c r="K28" i="1"/>
  <c r="J28" i="1"/>
  <c r="I28" i="1"/>
  <c r="H28" i="1"/>
  <c r="G28" i="1"/>
  <c r="F28" i="1"/>
  <c r="L28" i="1" s="1"/>
  <c r="O28" i="1" s="1"/>
  <c r="L27" i="1"/>
  <c r="O27" i="1" s="1"/>
  <c r="K27" i="1"/>
  <c r="J27" i="1"/>
  <c r="I27" i="1"/>
  <c r="H27" i="1"/>
  <c r="G27" i="1"/>
  <c r="F27" i="1"/>
  <c r="K26" i="1"/>
  <c r="J26" i="1"/>
  <c r="I26" i="1"/>
  <c r="H26" i="1"/>
  <c r="L26" i="1" s="1"/>
  <c r="O26" i="1" s="1"/>
  <c r="G26" i="1"/>
  <c r="F26" i="1"/>
  <c r="K25" i="1"/>
  <c r="J25" i="1"/>
  <c r="I25" i="1"/>
  <c r="H25" i="1"/>
  <c r="G25" i="1"/>
  <c r="F25" i="1"/>
  <c r="L25" i="1" s="1"/>
  <c r="O25" i="1" s="1"/>
  <c r="L24" i="1"/>
  <c r="O24" i="1" s="1"/>
  <c r="K24" i="1"/>
  <c r="J24" i="1"/>
  <c r="I24" i="1"/>
  <c r="H24" i="1"/>
  <c r="G24" i="1"/>
  <c r="F24" i="1"/>
  <c r="K23" i="1"/>
  <c r="J23" i="1"/>
  <c r="I23" i="1"/>
  <c r="H23" i="1"/>
  <c r="L23" i="1" s="1"/>
  <c r="O23" i="1" s="1"/>
  <c r="G23" i="1"/>
  <c r="F23" i="1"/>
  <c r="K22" i="1"/>
  <c r="J22" i="1"/>
  <c r="I22" i="1"/>
  <c r="H22" i="1"/>
  <c r="G22" i="1"/>
  <c r="F22" i="1"/>
  <c r="L22" i="1" s="1"/>
  <c r="O22" i="1" s="1"/>
  <c r="L21" i="1"/>
  <c r="O21" i="1" s="1"/>
  <c r="K21" i="1"/>
  <c r="J21" i="1"/>
  <c r="I21" i="1"/>
  <c r="H21" i="1"/>
  <c r="G21" i="1"/>
  <c r="F21" i="1"/>
  <c r="K20" i="1"/>
  <c r="J20" i="1"/>
  <c r="I20" i="1"/>
  <c r="H20" i="1"/>
  <c r="L20" i="1" s="1"/>
  <c r="O20" i="1" s="1"/>
  <c r="G20" i="1"/>
  <c r="F20" i="1"/>
  <c r="K19" i="1"/>
  <c r="J19" i="1"/>
  <c r="I19" i="1"/>
  <c r="H19" i="1"/>
  <c r="G19" i="1"/>
  <c r="F19" i="1"/>
  <c r="L19" i="1" s="1"/>
  <c r="O19" i="1" s="1"/>
  <c r="L18" i="1"/>
  <c r="O18" i="1" s="1"/>
  <c r="K18" i="1"/>
  <c r="J18" i="1"/>
  <c r="I18" i="1"/>
  <c r="H18" i="1"/>
  <c r="G18" i="1"/>
  <c r="F18" i="1"/>
  <c r="K17" i="1"/>
  <c r="K29" i="1" s="1"/>
  <c r="J17" i="1"/>
  <c r="J29" i="1" s="1"/>
  <c r="I17" i="1"/>
  <c r="I29" i="1" s="1"/>
  <c r="H17" i="1"/>
  <c r="L17" i="1" s="1"/>
  <c r="O17" i="1" s="1"/>
  <c r="G17" i="1"/>
  <c r="G29" i="1" s="1"/>
  <c r="F17" i="1"/>
  <c r="F29" i="1" s="1"/>
  <c r="L16" i="1"/>
  <c r="J15" i="1"/>
  <c r="J42" i="1" s="1"/>
  <c r="I15" i="1"/>
  <c r="I42" i="1" s="1"/>
  <c r="G15" i="1"/>
  <c r="N14" i="1"/>
  <c r="M14" i="1"/>
  <c r="K14" i="1"/>
  <c r="J14" i="1"/>
  <c r="I14" i="1"/>
  <c r="H14" i="1"/>
  <c r="H15" i="1" s="1"/>
  <c r="G14" i="1"/>
  <c r="F14" i="1"/>
  <c r="L14" i="1" s="1"/>
  <c r="O14" i="1" s="1"/>
  <c r="N13" i="1"/>
  <c r="M13" i="1"/>
  <c r="K13" i="1"/>
  <c r="J13" i="1"/>
  <c r="I13" i="1"/>
  <c r="H13" i="1"/>
  <c r="G13" i="1"/>
  <c r="F13" i="1"/>
  <c r="L13" i="1" s="1"/>
  <c r="O13" i="1" s="1"/>
  <c r="N12" i="1"/>
  <c r="M12" i="1"/>
  <c r="O12" i="1" s="1"/>
  <c r="L12" i="1"/>
  <c r="K12" i="1"/>
  <c r="J12" i="1"/>
  <c r="I12" i="1"/>
  <c r="H12" i="1"/>
  <c r="G12" i="1"/>
  <c r="F12" i="1"/>
  <c r="F15" i="1" s="1"/>
  <c r="N11" i="1"/>
  <c r="N15" i="1" s="1"/>
  <c r="M11" i="1"/>
  <c r="M15" i="1" s="1"/>
  <c r="K11" i="1"/>
  <c r="K15" i="1" s="1"/>
  <c r="J11" i="1"/>
  <c r="I11" i="1"/>
  <c r="H11" i="1"/>
  <c r="G11" i="1"/>
  <c r="F11" i="1"/>
  <c r="K10" i="1"/>
  <c r="L9" i="1"/>
  <c r="O9" i="1" s="1"/>
  <c r="K9" i="1"/>
  <c r="N7" i="1"/>
  <c r="M7" i="1"/>
  <c r="L7" i="1"/>
  <c r="O7" i="1" s="1"/>
  <c r="N6" i="1"/>
  <c r="M6" i="1"/>
  <c r="O6" i="1" s="1"/>
  <c r="L6" i="1"/>
  <c r="N5" i="1"/>
  <c r="N8" i="1" s="1"/>
  <c r="N10" i="1" s="1"/>
  <c r="N42" i="1" s="1"/>
  <c r="N56" i="1" s="1"/>
  <c r="M5" i="1"/>
  <c r="M8" i="1" s="1"/>
  <c r="M10" i="1" s="1"/>
  <c r="M42" i="1" s="1"/>
  <c r="M56" i="1" s="1"/>
  <c r="L5" i="1"/>
  <c r="O5" i="1" s="1"/>
  <c r="L54" i="1" l="1"/>
  <c r="O54" i="1" s="1"/>
  <c r="F42" i="1"/>
  <c r="F56" i="1" s="1"/>
  <c r="L15" i="1"/>
  <c r="O15" i="1" s="1"/>
  <c r="G42" i="1"/>
  <c r="G56" i="1" s="1"/>
  <c r="I56" i="1"/>
  <c r="K42" i="1"/>
  <c r="K56" i="1" s="1"/>
  <c r="J56" i="1"/>
  <c r="H42" i="1"/>
  <c r="H56" i="1" s="1"/>
  <c r="L47" i="1"/>
  <c r="O47" i="1" s="1"/>
  <c r="L50" i="1"/>
  <c r="O50" i="1" s="1"/>
  <c r="H29" i="1"/>
  <c r="L29" i="1" s="1"/>
  <c r="O29" i="1" s="1"/>
  <c r="O41" i="1" s="1"/>
  <c r="L11" i="1"/>
  <c r="O11" i="1" s="1"/>
  <c r="L8" i="1"/>
  <c r="O8" i="1" l="1"/>
  <c r="L10" i="1"/>
  <c r="O10" i="1" l="1"/>
  <c r="O42" i="1" s="1"/>
  <c r="L42" i="1"/>
  <c r="L56" i="1" s="1"/>
  <c r="O56" i="1" s="1"/>
</calcChain>
</file>

<file path=xl/sharedStrings.xml><?xml version="1.0" encoding="utf-8"?>
<sst xmlns="http://schemas.openxmlformats.org/spreadsheetml/2006/main" count="74" uniqueCount="71">
  <si>
    <t>(Whole Dollars)</t>
  </si>
  <si>
    <t>CCR</t>
  </si>
  <si>
    <t>DCEG</t>
  </si>
  <si>
    <t>DCTD</t>
  </si>
  <si>
    <t>DCB</t>
  </si>
  <si>
    <t>DCCPS</t>
  </si>
  <si>
    <t>DCP</t>
  </si>
  <si>
    <t>DEA</t>
  </si>
  <si>
    <t>OD</t>
  </si>
  <si>
    <t>Total Research Grants</t>
  </si>
  <si>
    <t>Program Evaluation</t>
  </si>
  <si>
    <t>Program Support</t>
  </si>
  <si>
    <t xml:space="preserve">Total </t>
  </si>
  <si>
    <t>Research Project Grants</t>
  </si>
  <si>
    <t>Non-Competing</t>
  </si>
  <si>
    <t>Administrative Supplements</t>
  </si>
  <si>
    <t>Competing</t>
  </si>
  <si>
    <t>Subtotal, without SBIR/STTR Grants</t>
  </si>
  <si>
    <t>SBIR/STTR Grants-R41-44</t>
  </si>
  <si>
    <t xml:space="preserve">  Subtotal, Research Project Grants</t>
  </si>
  <si>
    <t>Centers &amp; SPOREs</t>
  </si>
  <si>
    <t>Cancer Centers Grants-P20/P30</t>
  </si>
  <si>
    <t>SPOREs</t>
  </si>
  <si>
    <t>Other P50s/P20s</t>
  </si>
  <si>
    <t>Other Specialized Centers</t>
  </si>
  <si>
    <t xml:space="preserve">  Subtotal, Centers</t>
  </si>
  <si>
    <t>Other Research</t>
  </si>
  <si>
    <t>Career Program</t>
  </si>
  <si>
    <t xml:space="preserve">     Post-Doc-Fellow Awards-K00</t>
  </si>
  <si>
    <t xml:space="preserve">     Transitional Career Development-K22</t>
  </si>
  <si>
    <t xml:space="preserve">     Mentored Patient Oriented RCDA-K23</t>
  </si>
  <si>
    <t xml:space="preserve">     Mentored Quant. Res Career-K25</t>
  </si>
  <si>
    <t xml:space="preserve">       Subtotal, Career Program</t>
  </si>
  <si>
    <t>Cancer Education Program-R25 (including BD2K)</t>
  </si>
  <si>
    <t>Clinical Cooperative Groups-U10/UG1</t>
  </si>
  <si>
    <t>PreDoc PostDoc Transition Awards-F99</t>
  </si>
  <si>
    <t>Education Projects-UE5</t>
  </si>
  <si>
    <t>Minority Biomedical Support-S06</t>
  </si>
  <si>
    <t>Resource Grants-R24/U24/U2C</t>
  </si>
  <si>
    <t>Cooperative Conference Agreements-U13/R13</t>
  </si>
  <si>
    <t xml:space="preserve">  Subtotal, Other Research Grants</t>
  </si>
  <si>
    <t>Subtotal, Research Grants</t>
  </si>
  <si>
    <t>NRSA Fellowships</t>
  </si>
  <si>
    <t>R&amp;D Contracts</t>
  </si>
  <si>
    <t>SBIR Contracts</t>
  </si>
  <si>
    <t>NIH Management Fund/SSF Assessment</t>
  </si>
  <si>
    <t xml:space="preserve">  Subtotal, Contracts</t>
  </si>
  <si>
    <t>Intramural Research</t>
  </si>
  <si>
    <t>Program</t>
  </si>
  <si>
    <t xml:space="preserve">  Subtotal, Intramural Research</t>
  </si>
  <si>
    <t>RMS</t>
  </si>
  <si>
    <t>Research Mgmt and Support</t>
  </si>
  <si>
    <t>SBIR RMS</t>
  </si>
  <si>
    <t xml:space="preserve">  Subtotal, RMS</t>
  </si>
  <si>
    <t>Building and Facilities</t>
  </si>
  <si>
    <t>*Total NCI</t>
  </si>
  <si>
    <t>Division Obligations by Mechanism, Fiscal Year 2023</t>
  </si>
  <si>
    <t xml:space="preserve">     Research Scientist Development Award-K01</t>
  </si>
  <si>
    <t xml:space="preserve">     Research Scientist Award-K05</t>
  </si>
  <si>
    <t xml:space="preserve">     Academic/Teacher Award-K07</t>
  </si>
  <si>
    <t xml:space="preserve">     Clinical Investigator Award-K08</t>
  </si>
  <si>
    <t xml:space="preserve">     Physician Scientist Award (Program)-K12</t>
  </si>
  <si>
    <t xml:space="preserve">     Mid-Career Invest. In Patient Orient. Res-K24</t>
  </si>
  <si>
    <t xml:space="preserve">     International Research Career Development Award-K43</t>
  </si>
  <si>
    <t xml:space="preserve">     Career Transition Award-K99</t>
  </si>
  <si>
    <t>Rsrch Pathway in Residency (R38)</t>
  </si>
  <si>
    <t>Pilot Research Project-OT2</t>
  </si>
  <si>
    <t>International Research Training Grant-D43</t>
  </si>
  <si>
    <t>International Training Cooperative Agreement-U2R</t>
  </si>
  <si>
    <t xml:space="preserve">*Includes FY23 Cures-Moonshot funding. </t>
  </si>
  <si>
    <t xml:space="preserve">*Excludes FY22 through FY17 Cures-Moonshot carryover obligations.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</si>
</sst>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i/>
      <sz val="8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/>
      <right style="thin">
        <color indexed="22"/>
      </right>
      <top/>
      <bottom/>
      <diagonal/>
    </border>
  </borders>
  <cellStyleXfs count="2">
    <xf numFmtId="0" fontId="0" fillId="0" borderId="0">
      <alignment vertical="top"/>
    </xf>
    <xf numFmtId="4" fontId="2" fillId="0" borderId="0" applyFont="0" applyFill="0" applyBorder="0" applyAlignment="0" applyProtection="0"/>
  </cellStyleXfs>
  <cellXfs count="99">
    <xf numFmtId="0" fontId="0" fillId="0" borderId="0" xfId="0">
      <alignment vertical="top"/>
    </xf>
    <xf numFmtId="0" fontId="0" fillId="2" borderId="0" xfId="0" applyFill="1" applyAlignment="1"/>
    <xf numFmtId="0" fontId="1" fillId="3" borderId="0" xfId="0" applyFont="1" applyFill="1" applyAlignment="1"/>
    <xf numFmtId="0" fontId="0" fillId="3" borderId="0" xfId="0" applyFill="1" applyAlignment="1"/>
    <xf numFmtId="3" fontId="0" fillId="2" borderId="0" xfId="0" applyNumberFormat="1" applyFill="1" applyAlignment="1"/>
    <xf numFmtId="0" fontId="2" fillId="2" borderId="0" xfId="0" applyFont="1" applyFill="1" applyAlignment="1"/>
    <xf numFmtId="0" fontId="3" fillId="3" borderId="0" xfId="0" applyFont="1" applyFill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6" fillId="2" borderId="0" xfId="0" applyFont="1" applyFill="1" applyAlignment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0" fontId="5" fillId="2" borderId="0" xfId="0" applyFont="1" applyFill="1" applyAlignment="1"/>
    <xf numFmtId="0" fontId="5" fillId="3" borderId="0" xfId="0" applyFont="1" applyFill="1" applyAlignment="1"/>
    <xf numFmtId="3" fontId="2" fillId="2" borderId="0" xfId="0" applyNumberFormat="1" applyFont="1" applyFill="1" applyAlignment="1"/>
    <xf numFmtId="3" fontId="5" fillId="2" borderId="0" xfId="0" applyNumberFormat="1" applyFont="1" applyFill="1" applyAlignment="1"/>
    <xf numFmtId="0" fontId="4" fillId="2" borderId="0" xfId="0" applyFont="1" applyFill="1" applyAlignment="1">
      <alignment horizontal="left"/>
    </xf>
    <xf numFmtId="3" fontId="0" fillId="2" borderId="0" xfId="1" applyNumberFormat="1" applyFont="1" applyFill="1" applyBorder="1" applyAlignment="1"/>
    <xf numFmtId="0" fontId="4" fillId="3" borderId="0" xfId="0" applyFont="1" applyFill="1" applyAlignment="1"/>
    <xf numFmtId="0" fontId="4" fillId="3" borderId="5" xfId="0" applyFont="1" applyFill="1" applyBorder="1" applyAlignment="1"/>
    <xf numFmtId="0" fontId="6" fillId="2" borderId="5" xfId="0" applyFont="1" applyFill="1" applyBorder="1" applyAlignment="1"/>
    <xf numFmtId="0" fontId="2" fillId="3" borderId="0" xfId="0" applyFont="1" applyFill="1" applyAlignment="1"/>
    <xf numFmtId="0" fontId="0" fillId="2" borderId="0" xfId="0" applyFill="1" applyAlignment="1">
      <alignment wrapText="1"/>
    </xf>
    <xf numFmtId="0" fontId="7" fillId="2" borderId="0" xfId="0" applyFont="1" applyFill="1" applyAlignment="1"/>
    <xf numFmtId="0" fontId="9" fillId="4" borderId="0" xfId="0" applyFont="1" applyFill="1" applyAlignment="1"/>
    <xf numFmtId="0" fontId="8" fillId="4" borderId="0" xfId="0" applyFont="1" applyFill="1" applyAlignment="1"/>
    <xf numFmtId="0" fontId="8" fillId="5" borderId="0" xfId="0" applyFont="1" applyFill="1" applyAlignment="1"/>
    <xf numFmtId="0" fontId="10" fillId="4" borderId="0" xfId="0" applyFont="1" applyFill="1" applyAlignment="1"/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3" fontId="8" fillId="3" borderId="0" xfId="0" applyNumberFormat="1" applyFont="1" applyFill="1" applyAlignment="1"/>
    <xf numFmtId="6" fontId="8" fillId="3" borderId="0" xfId="0" applyNumberFormat="1" applyFont="1" applyFill="1" applyAlignment="1"/>
    <xf numFmtId="0" fontId="8" fillId="3" borderId="0" xfId="0" applyFont="1" applyFill="1" applyAlignment="1"/>
    <xf numFmtId="0" fontId="0" fillId="0" borderId="0" xfId="0" applyAlignment="1"/>
    <xf numFmtId="3" fontId="2" fillId="3" borderId="13" xfId="0" applyNumberFormat="1" applyFont="1" applyFill="1" applyBorder="1" applyAlignment="1"/>
    <xf numFmtId="3" fontId="2" fillId="3" borderId="14" xfId="0" applyNumberFormat="1" applyFont="1" applyFill="1" applyBorder="1" applyAlignment="1"/>
    <xf numFmtId="3" fontId="2" fillId="0" borderId="14" xfId="0" applyNumberFormat="1" applyFont="1" applyBorder="1" applyAlignment="1"/>
    <xf numFmtId="3" fontId="2" fillId="0" borderId="15" xfId="0" applyNumberFormat="1" applyFont="1" applyBorder="1" applyAlignment="1"/>
    <xf numFmtId="3" fontId="2" fillId="0" borderId="16" xfId="0" applyNumberFormat="1" applyFont="1" applyBorder="1" applyAlignment="1"/>
    <xf numFmtId="3" fontId="2" fillId="3" borderId="17" xfId="0" applyNumberFormat="1" applyFont="1" applyFill="1" applyBorder="1" applyAlignment="1"/>
    <xf numFmtId="3" fontId="2" fillId="3" borderId="18" xfId="0" applyNumberFormat="1" applyFont="1" applyFill="1" applyBorder="1" applyAlignment="1">
      <alignment vertical="center"/>
    </xf>
    <xf numFmtId="3" fontId="2" fillId="0" borderId="19" xfId="0" applyNumberFormat="1" applyFont="1" applyBorder="1" applyAlignment="1"/>
    <xf numFmtId="3" fontId="2" fillId="0" borderId="20" xfId="0" applyNumberFormat="1" applyFont="1" applyBorder="1" applyAlignment="1"/>
    <xf numFmtId="3" fontId="2" fillId="3" borderId="21" xfId="0" applyNumberFormat="1" applyFont="1" applyFill="1" applyBorder="1" applyAlignment="1"/>
    <xf numFmtId="3" fontId="2" fillId="3" borderId="22" xfId="0" applyNumberFormat="1" applyFont="1" applyFill="1" applyBorder="1" applyAlignment="1"/>
    <xf numFmtId="3" fontId="2" fillId="0" borderId="22" xfId="0" applyNumberFormat="1" applyFont="1" applyBorder="1" applyAlignment="1"/>
    <xf numFmtId="3" fontId="5" fillId="3" borderId="23" xfId="1" applyNumberFormat="1" applyFont="1" applyFill="1" applyBorder="1" applyAlignment="1">
      <alignment horizontal="right"/>
    </xf>
    <xf numFmtId="3" fontId="2" fillId="3" borderId="24" xfId="0" applyNumberFormat="1" applyFont="1" applyFill="1" applyBorder="1" applyAlignment="1"/>
    <xf numFmtId="3" fontId="2" fillId="3" borderId="22" xfId="0" applyNumberFormat="1" applyFont="1" applyFill="1" applyBorder="1" applyAlignment="1">
      <alignment vertical="center"/>
    </xf>
    <xf numFmtId="3" fontId="2" fillId="3" borderId="25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11" xfId="1" applyNumberFormat="1" applyFont="1" applyFill="1" applyBorder="1" applyAlignment="1">
      <alignment horizontal="right"/>
    </xf>
    <xf numFmtId="3" fontId="2" fillId="3" borderId="27" xfId="0" applyNumberFormat="1" applyFont="1" applyFill="1" applyBorder="1" applyAlignment="1"/>
    <xf numFmtId="3" fontId="2" fillId="3" borderId="28" xfId="0" applyNumberFormat="1" applyFont="1" applyFill="1" applyBorder="1" applyAlignment="1">
      <alignment vertical="center"/>
    </xf>
    <xf numFmtId="3" fontId="5" fillId="3" borderId="29" xfId="0" applyNumberFormat="1" applyFont="1" applyFill="1" applyBorder="1" applyAlignment="1"/>
    <xf numFmtId="3" fontId="5" fillId="3" borderId="10" xfId="1" applyNumberFormat="1" applyFont="1" applyFill="1" applyBorder="1" applyAlignment="1">
      <alignment horizontal="right"/>
    </xf>
    <xf numFmtId="3" fontId="5" fillId="3" borderId="30" xfId="0" applyNumberFormat="1" applyFont="1" applyFill="1" applyBorder="1" applyAlignment="1"/>
    <xf numFmtId="3" fontId="5" fillId="3" borderId="31" xfId="0" applyNumberFormat="1" applyFont="1" applyFill="1" applyBorder="1" applyAlignment="1">
      <alignment vertical="center"/>
    </xf>
    <xf numFmtId="3" fontId="2" fillId="3" borderId="32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3" borderId="23" xfId="1" applyNumberFormat="1" applyFont="1" applyFill="1" applyBorder="1" applyAlignment="1">
      <alignment horizontal="right"/>
    </xf>
    <xf numFmtId="3" fontId="2" fillId="0" borderId="33" xfId="0" applyNumberFormat="1" applyFont="1" applyBorder="1" applyAlignment="1"/>
    <xf numFmtId="3" fontId="2" fillId="3" borderId="34" xfId="0" applyNumberFormat="1" applyFont="1" applyFill="1" applyBorder="1" applyAlignment="1">
      <alignment vertical="center"/>
    </xf>
    <xf numFmtId="3" fontId="5" fillId="3" borderId="35" xfId="0" applyNumberFormat="1" applyFont="1" applyFill="1" applyBorder="1" applyAlignment="1"/>
    <xf numFmtId="3" fontId="5" fillId="3" borderId="36" xfId="0" applyNumberFormat="1" applyFont="1" applyFill="1" applyBorder="1" applyAlignment="1">
      <alignment vertical="center"/>
    </xf>
    <xf numFmtId="3" fontId="2" fillId="3" borderId="33" xfId="0" applyNumberFormat="1" applyFont="1" applyFill="1" applyBorder="1" applyAlignment="1"/>
    <xf numFmtId="3" fontId="2" fillId="3" borderId="37" xfId="0" applyNumberFormat="1" applyFont="1" applyFill="1" applyBorder="1" applyAlignment="1"/>
    <xf numFmtId="3" fontId="2" fillId="3" borderId="38" xfId="0" applyNumberFormat="1" applyFont="1" applyFill="1" applyBorder="1" applyAlignment="1"/>
    <xf numFmtId="3" fontId="2" fillId="3" borderId="39" xfId="0" applyNumberFormat="1" applyFont="1" applyFill="1" applyBorder="1" applyAlignment="1"/>
    <xf numFmtId="3" fontId="2" fillId="3" borderId="40" xfId="0" applyNumberFormat="1" applyFont="1" applyFill="1" applyBorder="1" applyAlignment="1"/>
    <xf numFmtId="3" fontId="5" fillId="3" borderId="41" xfId="0" applyNumberFormat="1" applyFont="1" applyFill="1" applyBorder="1" applyAlignment="1"/>
    <xf numFmtId="3" fontId="2" fillId="3" borderId="42" xfId="0" applyNumberFormat="1" applyFont="1" applyFill="1" applyBorder="1" applyAlignment="1"/>
    <xf numFmtId="3" fontId="2" fillId="3" borderId="43" xfId="0" applyNumberFormat="1" applyFont="1" applyFill="1" applyBorder="1" applyAlignment="1"/>
    <xf numFmtId="3" fontId="5" fillId="3" borderId="44" xfId="0" applyNumberFormat="1" applyFont="1" applyFill="1" applyBorder="1" applyAlignment="1"/>
    <xf numFmtId="3" fontId="5" fillId="3" borderId="45" xfId="0" applyNumberFormat="1" applyFont="1" applyFill="1" applyBorder="1" applyAlignment="1"/>
    <xf numFmtId="3" fontId="5" fillId="3" borderId="46" xfId="0" applyNumberFormat="1" applyFont="1" applyFill="1" applyBorder="1" applyAlignment="1"/>
    <xf numFmtId="3" fontId="5" fillId="3" borderId="9" xfId="0" applyNumberFormat="1" applyFont="1" applyFill="1" applyBorder="1" applyAlignment="1"/>
    <xf numFmtId="3" fontId="2" fillId="3" borderId="10" xfId="1" applyNumberFormat="1" applyFont="1" applyFill="1" applyBorder="1" applyAlignment="1">
      <alignment horizontal="right"/>
    </xf>
    <xf numFmtId="3" fontId="2" fillId="3" borderId="47" xfId="0" applyNumberFormat="1" applyFont="1" applyFill="1" applyBorder="1" applyAlignment="1"/>
    <xf numFmtId="3" fontId="2" fillId="0" borderId="47" xfId="0" applyNumberFormat="1" applyFont="1" applyBorder="1" applyAlignment="1"/>
    <xf numFmtId="3" fontId="2" fillId="0" borderId="38" xfId="0" applyNumberFormat="1" applyFont="1" applyBorder="1" applyAlignment="1"/>
    <xf numFmtId="3" fontId="2" fillId="0" borderId="18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2" fillId="3" borderId="48" xfId="0" applyNumberFormat="1" applyFont="1" applyFill="1" applyBorder="1" applyAlignment="1">
      <alignment vertical="center"/>
    </xf>
    <xf numFmtId="3" fontId="2" fillId="3" borderId="49" xfId="0" applyNumberFormat="1" applyFont="1" applyFill="1" applyBorder="1" applyAlignment="1"/>
    <xf numFmtId="3" fontId="2" fillId="3" borderId="35" xfId="0" applyNumberFormat="1" applyFont="1" applyFill="1" applyBorder="1" applyAlignment="1"/>
    <xf numFmtId="3" fontId="2" fillId="3" borderId="30" xfId="0" applyNumberFormat="1" applyFont="1" applyFill="1" applyBorder="1" applyAlignment="1"/>
    <xf numFmtId="3" fontId="2" fillId="3" borderId="9" xfId="0" applyNumberFormat="1" applyFont="1" applyFill="1" applyBorder="1" applyAlignment="1"/>
    <xf numFmtId="3" fontId="2" fillId="3" borderId="36" xfId="0" applyNumberFormat="1" applyFont="1" applyFill="1" applyBorder="1" applyAlignment="1">
      <alignment vertical="center"/>
    </xf>
    <xf numFmtId="164" fontId="5" fillId="3" borderId="35" xfId="0" applyNumberFormat="1" applyFont="1" applyFill="1" applyBorder="1" applyAlignment="1"/>
    <xf numFmtId="164" fontId="5" fillId="3" borderId="41" xfId="0" applyNumberFormat="1" applyFont="1" applyFill="1" applyBorder="1" applyAlignment="1"/>
    <xf numFmtId="3" fontId="5" fillId="3" borderId="12" xfId="1" applyNumberFormat="1" applyFont="1" applyFill="1" applyBorder="1" applyAlignment="1">
      <alignment horizontal="right"/>
    </xf>
    <xf numFmtId="164" fontId="5" fillId="3" borderId="30" xfId="0" applyNumberFormat="1" applyFont="1" applyFill="1" applyBorder="1" applyAlignment="1"/>
    <xf numFmtId="164" fontId="5" fillId="3" borderId="9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3%20Fact%20Book/Budget%20Summary/nci-obligation-by-mech%20&amp;%20DOC-fy23-WorkingFile_AW.xlsx" TargetMode="External"/><Relationship Id="rId1" Type="http://schemas.openxmlformats.org/officeDocument/2006/relationships/externalLinkPath" Target="https://nih.sharepoint.com/sites/GRP-NCI-OM-OBF/Shared%20Documents/Reporting/Fact%20Book/2023%20Fact%20Book/Budget%20Summary/nci-obligation-by-mech%20&amp;%20DOC-fy23-WorkingFile_A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Mech Pg. 1"/>
      <sheetName val="Obligation by Mechanism Pg. 2"/>
      <sheetName val="Obligation by Mechanism-Direct"/>
      <sheetName val="Obligation by Mechanism (Cures)"/>
    </sheetNames>
    <sheetDataSet>
      <sheetData sheetId="0"/>
      <sheetData sheetId="1"/>
      <sheetData sheetId="2">
        <row r="5">
          <cell r="L5">
            <v>2104933570</v>
          </cell>
          <cell r="M5">
            <v>107326265</v>
          </cell>
        </row>
        <row r="6">
          <cell r="L6">
            <v>36436022</v>
          </cell>
        </row>
        <row r="7">
          <cell r="L7">
            <v>687664987</v>
          </cell>
        </row>
        <row r="9">
          <cell r="K9">
            <v>174425247</v>
          </cell>
        </row>
        <row r="11">
          <cell r="K11">
            <v>351375674</v>
          </cell>
        </row>
        <row r="12">
          <cell r="F12">
            <v>117621136</v>
          </cell>
          <cell r="K12">
            <v>4348587</v>
          </cell>
        </row>
        <row r="13">
          <cell r="G13">
            <v>587068</v>
          </cell>
          <cell r="H13">
            <v>520279</v>
          </cell>
        </row>
        <row r="14">
          <cell r="F14">
            <v>13732736</v>
          </cell>
          <cell r="G14">
            <v>41876254</v>
          </cell>
          <cell r="H14">
            <v>10120819</v>
          </cell>
          <cell r="I14">
            <v>10110005</v>
          </cell>
          <cell r="K14">
            <v>60668325</v>
          </cell>
          <cell r="N14">
            <v>363070</v>
          </cell>
        </row>
        <row r="17">
          <cell r="K17">
            <v>7511395</v>
          </cell>
        </row>
        <row r="18">
          <cell r="K18">
            <v>4930862</v>
          </cell>
        </row>
        <row r="20">
          <cell r="K20">
            <v>636196</v>
          </cell>
        </row>
        <row r="21">
          <cell r="K21">
            <v>60838215</v>
          </cell>
        </row>
        <row r="22">
          <cell r="K22">
            <v>14203536</v>
          </cell>
        </row>
        <row r="23">
          <cell r="K23">
            <v>11108024</v>
          </cell>
        </row>
        <row r="26">
          <cell r="K26">
            <v>377331</v>
          </cell>
        </row>
        <row r="27">
          <cell r="K27">
            <v>416344</v>
          </cell>
        </row>
        <row r="28">
          <cell r="K28">
            <v>10313551</v>
          </cell>
        </row>
        <row r="30">
          <cell r="K30">
            <v>23218691</v>
          </cell>
          <cell r="L30">
            <v>23218691</v>
          </cell>
        </row>
        <row r="31">
          <cell r="L31">
            <v>528237</v>
          </cell>
        </row>
        <row r="32">
          <cell r="F32">
            <v>143878408</v>
          </cell>
          <cell r="I32">
            <v>153267629</v>
          </cell>
          <cell r="K32">
            <v>6477734</v>
          </cell>
          <cell r="L32">
            <v>303623771</v>
          </cell>
        </row>
        <row r="33">
          <cell r="L33">
            <v>1955422</v>
          </cell>
        </row>
        <row r="34">
          <cell r="L34">
            <v>2563376</v>
          </cell>
        </row>
        <row r="35">
          <cell r="L35">
            <v>1233360</v>
          </cell>
        </row>
        <row r="36">
          <cell r="L36">
            <v>19684436</v>
          </cell>
        </row>
        <row r="37">
          <cell r="L37">
            <v>134771679</v>
          </cell>
        </row>
        <row r="38">
          <cell r="L38">
            <v>1050263</v>
          </cell>
        </row>
        <row r="39">
          <cell r="L39">
            <v>3039704</v>
          </cell>
        </row>
        <row r="40">
          <cell r="L40">
            <v>700000</v>
          </cell>
        </row>
        <row r="43">
          <cell r="K43">
            <v>88434849</v>
          </cell>
          <cell r="N43">
            <v>1889709</v>
          </cell>
        </row>
        <row r="44">
          <cell r="E44">
            <v>15278490</v>
          </cell>
          <cell r="F44">
            <v>247120748</v>
          </cell>
          <cell r="H44">
            <v>94835843</v>
          </cell>
          <cell r="I44">
            <v>45920824</v>
          </cell>
          <cell r="K44">
            <v>328310762</v>
          </cell>
          <cell r="M44">
            <v>70204760</v>
          </cell>
        </row>
        <row r="45">
          <cell r="K45">
            <v>17657587</v>
          </cell>
        </row>
        <row r="46">
          <cell r="N46">
            <v>66252172</v>
          </cell>
        </row>
        <row r="48">
          <cell r="D48">
            <v>596661677</v>
          </cell>
          <cell r="E48">
            <v>95998115</v>
          </cell>
          <cell r="K48">
            <v>284484693</v>
          </cell>
        </row>
        <row r="49">
          <cell r="N49">
            <v>295537156</v>
          </cell>
        </row>
        <row r="51">
          <cell r="F51">
            <v>67148219</v>
          </cell>
          <cell r="G51">
            <v>14984322</v>
          </cell>
          <cell r="H51">
            <v>42033340</v>
          </cell>
          <cell r="I51">
            <v>28785630</v>
          </cell>
          <cell r="J51">
            <v>21813439</v>
          </cell>
          <cell r="K51">
            <v>209133686</v>
          </cell>
        </row>
        <row r="52">
          <cell r="K52">
            <v>3483639</v>
          </cell>
        </row>
        <row r="53">
          <cell r="N53">
            <v>110222485</v>
          </cell>
        </row>
        <row r="55">
          <cell r="K55">
            <v>30000000</v>
          </cell>
        </row>
      </sheetData>
      <sheetData sheetId="3">
        <row r="5">
          <cell r="L5">
            <v>20159028</v>
          </cell>
        </row>
        <row r="6">
          <cell r="L6">
            <v>3223200</v>
          </cell>
        </row>
        <row r="7">
          <cell r="L7">
            <v>10120660</v>
          </cell>
        </row>
        <row r="9">
          <cell r="K9">
            <v>947801</v>
          </cell>
        </row>
        <row r="11">
          <cell r="K11">
            <v>1537950</v>
          </cell>
        </row>
        <row r="13">
          <cell r="H13">
            <v>4781909</v>
          </cell>
        </row>
        <row r="14">
          <cell r="F14">
            <v>4354040</v>
          </cell>
          <cell r="G14">
            <v>2440745</v>
          </cell>
        </row>
        <row r="30">
          <cell r="L30">
            <v>0</v>
          </cell>
        </row>
        <row r="31">
          <cell r="L31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K37">
            <v>19496381</v>
          </cell>
          <cell r="L37">
            <v>19496381</v>
          </cell>
        </row>
        <row r="38">
          <cell r="L38">
            <v>0</v>
          </cell>
        </row>
        <row r="40">
          <cell r="L40">
            <v>0</v>
          </cell>
        </row>
        <row r="43">
          <cell r="K43">
            <v>0</v>
          </cell>
          <cell r="N43">
            <v>0</v>
          </cell>
        </row>
        <row r="44">
          <cell r="E44">
            <v>25526</v>
          </cell>
          <cell r="F44">
            <v>1855437</v>
          </cell>
          <cell r="G44">
            <v>66552</v>
          </cell>
          <cell r="H44">
            <v>1025000</v>
          </cell>
          <cell r="I44">
            <v>46550</v>
          </cell>
          <cell r="K44">
            <v>3730000</v>
          </cell>
        </row>
        <row r="45">
          <cell r="K45">
            <v>6739920</v>
          </cell>
        </row>
        <row r="48">
          <cell r="D48">
            <v>1410551</v>
          </cell>
          <cell r="E48">
            <v>4451898</v>
          </cell>
        </row>
        <row r="51">
          <cell r="K51">
            <v>181766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A538-BDA6-4D06-97D4-48E3E1A1603F}">
  <sheetPr>
    <tabColor rgb="FF92D050"/>
  </sheetPr>
  <dimension ref="A1:BG622"/>
  <sheetViews>
    <sheetView showGridLines="0" tabSelected="1" zoomScale="80" zoomScaleNormal="80" zoomScaleSheetLayoutView="75" workbookViewId="0">
      <pane xSplit="3" ySplit="4" topLeftCell="D52" activePane="bottomRight" state="frozen"/>
      <selection pane="topRight" activeCell="C10" sqref="C10"/>
      <selection pane="bottomLeft" activeCell="C10" sqref="C10"/>
      <selection pane="bottomRight" activeCell="C69" sqref="C69"/>
    </sheetView>
  </sheetViews>
  <sheetFormatPr defaultColWidth="9.1796875" defaultRowHeight="12.5" x14ac:dyDescent="0.25"/>
  <cols>
    <col min="1" max="1" width="2.1796875" style="1" customWidth="1"/>
    <col min="2" max="2" width="24.81640625" style="1" bestFit="1" customWidth="1"/>
    <col min="3" max="3" width="39.81640625" style="1" customWidth="1"/>
    <col min="4" max="4" width="13" style="38" bestFit="1" customWidth="1"/>
    <col min="5" max="10" width="13.81640625" style="38" customWidth="1"/>
    <col min="11" max="11" width="14.7265625" style="38" bestFit="1" customWidth="1"/>
    <col min="12" max="14" width="15.54296875" style="38" customWidth="1"/>
    <col min="15" max="15" width="13.26953125" style="38" customWidth="1"/>
    <col min="16" max="17" width="11.1796875" style="1" bestFit="1" customWidth="1"/>
    <col min="18" max="19" width="10.1796875" style="1" bestFit="1" customWidth="1"/>
    <col min="20" max="42" width="9.1796875" style="1"/>
    <col min="43" max="16384" width="9.1796875" style="3"/>
  </cols>
  <sheetData>
    <row r="1" spans="1:42" x14ac:dyDescent="0.25">
      <c r="D1" s="28"/>
      <c r="E1" s="28"/>
      <c r="F1" s="28"/>
      <c r="G1" s="28"/>
      <c r="H1" s="28"/>
      <c r="I1" s="28"/>
      <c r="J1" s="28"/>
      <c r="K1" s="28"/>
      <c r="L1" s="29"/>
      <c r="M1" s="29"/>
      <c r="N1" s="30"/>
      <c r="O1" s="30"/>
    </row>
    <row r="2" spans="1:42" ht="18" customHeight="1" x14ac:dyDescent="0.35">
      <c r="B2" s="2" t="s">
        <v>56</v>
      </c>
      <c r="D2" s="28"/>
      <c r="E2" s="28"/>
      <c r="F2" s="28"/>
      <c r="G2" s="31"/>
      <c r="H2" s="28"/>
      <c r="I2" s="28"/>
      <c r="J2" s="28"/>
      <c r="K2" s="28"/>
      <c r="L2" s="29"/>
      <c r="M2" s="29"/>
      <c r="N2" s="29"/>
      <c r="O2" s="30"/>
      <c r="Q2" s="5"/>
    </row>
    <row r="3" spans="1:42" ht="12" customHeight="1" thickBot="1" x14ac:dyDescent="0.35">
      <c r="B3" s="6" t="s">
        <v>0</v>
      </c>
      <c r="D3" s="28"/>
      <c r="E3" s="28"/>
      <c r="F3" s="28"/>
      <c r="G3" s="28"/>
      <c r="H3" s="28"/>
      <c r="I3" s="28"/>
      <c r="J3" s="28"/>
      <c r="K3" s="28"/>
      <c r="L3" s="29"/>
      <c r="M3" s="29"/>
      <c r="N3" s="29"/>
      <c r="O3" s="30"/>
      <c r="Q3" s="5"/>
    </row>
    <row r="4" spans="1:42" ht="23.25" customHeight="1" thickBot="1" x14ac:dyDescent="0.3">
      <c r="B4" s="7"/>
      <c r="C4" s="8"/>
      <c r="D4" s="32" t="s">
        <v>1</v>
      </c>
      <c r="E4" s="32" t="s">
        <v>2</v>
      </c>
      <c r="F4" s="32" t="s">
        <v>3</v>
      </c>
      <c r="G4" s="32" t="s">
        <v>4</v>
      </c>
      <c r="H4" s="32" t="s">
        <v>5</v>
      </c>
      <c r="I4" s="32" t="s">
        <v>6</v>
      </c>
      <c r="J4" s="32" t="s">
        <v>7</v>
      </c>
      <c r="K4" s="32" t="s">
        <v>8</v>
      </c>
      <c r="L4" s="33" t="s">
        <v>9</v>
      </c>
      <c r="M4" s="32" t="s">
        <v>10</v>
      </c>
      <c r="N4" s="32" t="s">
        <v>11</v>
      </c>
      <c r="O4" s="34" t="s">
        <v>12</v>
      </c>
    </row>
    <row r="5" spans="1:42" ht="12" customHeight="1" x14ac:dyDescent="0.25">
      <c r="A5" s="9"/>
      <c r="B5" s="10" t="s">
        <v>13</v>
      </c>
      <c r="C5" s="9" t="s">
        <v>14</v>
      </c>
      <c r="D5" s="39"/>
      <c r="E5" s="40"/>
      <c r="F5" s="41"/>
      <c r="G5" s="41"/>
      <c r="H5" s="41"/>
      <c r="I5" s="41"/>
      <c r="J5" s="41"/>
      <c r="K5" s="42"/>
      <c r="L5" s="43">
        <f>'[1]Obligation by Mechanism-Direct'!L5+'[1]Obligation by Mechanism (Cures)'!L5</f>
        <v>2125092598</v>
      </c>
      <c r="M5" s="44">
        <f>'[1]Obligation by Mechanism-Direct'!M5+'[1]Obligation by Mechanism (Cures)'!M5</f>
        <v>107326265</v>
      </c>
      <c r="N5" s="44">
        <f>'[1]Obligation by Mechanism-Direct'!N5+'[1]Obligation by Mechanism (Cures)'!N5</f>
        <v>0</v>
      </c>
      <c r="O5" s="45">
        <f>SUM(L5:N5)</f>
        <v>2232418863</v>
      </c>
      <c r="P5" s="5"/>
    </row>
    <row r="6" spans="1:42" ht="12" customHeight="1" x14ac:dyDescent="0.25">
      <c r="A6" s="9"/>
      <c r="B6" s="10"/>
      <c r="C6" s="9" t="s">
        <v>15</v>
      </c>
      <c r="D6" s="40"/>
      <c r="E6" s="40"/>
      <c r="F6" s="41"/>
      <c r="G6" s="41"/>
      <c r="H6" s="41"/>
      <c r="I6" s="41"/>
      <c r="J6" s="41"/>
      <c r="K6" s="42"/>
      <c r="L6" s="46">
        <f>'[1]Obligation by Mechanism-Direct'!L6+'[1]Obligation by Mechanism (Cures)'!L6</f>
        <v>39659222</v>
      </c>
      <c r="M6" s="44">
        <f>'[1]Obligation by Mechanism-Direct'!M6+'[1]Obligation by Mechanism (Cures)'!M6</f>
        <v>0</v>
      </c>
      <c r="N6" s="44">
        <f>'[1]Obligation by Mechanism-Direct'!N6+'[1]Obligation by Mechanism (Cures)'!N6</f>
        <v>0</v>
      </c>
      <c r="O6" s="45">
        <f>SUM(L6:N6)</f>
        <v>39659222</v>
      </c>
      <c r="P6" s="5"/>
    </row>
    <row r="7" spans="1:42" ht="12" customHeight="1" x14ac:dyDescent="0.25">
      <c r="A7" s="9"/>
      <c r="B7" s="11"/>
      <c r="C7" s="12" t="s">
        <v>16</v>
      </c>
      <c r="D7" s="40"/>
      <c r="E7" s="40"/>
      <c r="F7" s="41"/>
      <c r="G7" s="41"/>
      <c r="H7" s="41"/>
      <c r="I7" s="41"/>
      <c r="J7" s="41"/>
      <c r="K7" s="42"/>
      <c r="L7" s="47">
        <f>'[1]Obligation by Mechanism-Direct'!L7+'[1]Obligation by Mechanism (Cures)'!L7</f>
        <v>697785647</v>
      </c>
      <c r="M7" s="44">
        <f>'[1]Obligation by Mechanism-Direct'!M7+'[1]Obligation by Mechanism (Cures)'!M7</f>
        <v>0</v>
      </c>
      <c r="N7" s="44">
        <f>'[1]Obligation by Mechanism-Direct'!N7+'[1]Obligation by Mechanism (Cures)'!N7</f>
        <v>0</v>
      </c>
      <c r="O7" s="45">
        <f>SUM(L7:N7)</f>
        <v>697785647</v>
      </c>
      <c r="P7" s="5"/>
      <c r="R7" s="4"/>
    </row>
    <row r="8" spans="1:42" ht="12" customHeight="1" x14ac:dyDescent="0.3">
      <c r="A8" s="9"/>
      <c r="B8" s="10"/>
      <c r="C8" s="9" t="s">
        <v>17</v>
      </c>
      <c r="D8" s="48"/>
      <c r="E8" s="49"/>
      <c r="F8" s="50"/>
      <c r="G8" s="50"/>
      <c r="H8" s="50"/>
      <c r="I8" s="50"/>
      <c r="J8" s="50"/>
      <c r="K8" s="50"/>
      <c r="L8" s="51">
        <f>SUM(L5:L7)</f>
        <v>2862537467</v>
      </c>
      <c r="M8" s="52">
        <f t="shared" ref="M8:N8" si="0">SUM(M5:M7)</f>
        <v>107326265</v>
      </c>
      <c r="N8" s="52">
        <f t="shared" si="0"/>
        <v>0</v>
      </c>
      <c r="O8" s="53">
        <f t="shared" ref="O8:O15" si="1">SUM(L8:N8)</f>
        <v>2969863732</v>
      </c>
      <c r="P8" s="5"/>
      <c r="Q8" s="4"/>
      <c r="R8" s="4"/>
    </row>
    <row r="9" spans="1:42" ht="12" customHeight="1" x14ac:dyDescent="0.25">
      <c r="A9" s="9"/>
      <c r="B9" s="10"/>
      <c r="C9" s="9" t="s">
        <v>18</v>
      </c>
      <c r="D9" s="54"/>
      <c r="E9" s="55"/>
      <c r="F9" s="55"/>
      <c r="G9" s="55"/>
      <c r="H9" s="55"/>
      <c r="I9" s="55"/>
      <c r="J9" s="55"/>
      <c r="K9" s="55">
        <f>'[1]Obligation by Mechanism-Direct'!K9+'[1]Obligation by Mechanism (Cures)'!K9</f>
        <v>175373048</v>
      </c>
      <c r="L9" s="56">
        <f>SUM(K9)</f>
        <v>175373048</v>
      </c>
      <c r="M9" s="44"/>
      <c r="N9" s="57"/>
      <c r="O9" s="58">
        <f t="shared" si="1"/>
        <v>175373048</v>
      </c>
      <c r="P9" s="5"/>
    </row>
    <row r="10" spans="1:42" s="17" customFormat="1" ht="12" customHeight="1" x14ac:dyDescent="0.3">
      <c r="A10" s="13"/>
      <c r="B10" s="14"/>
      <c r="C10" s="15" t="s">
        <v>19</v>
      </c>
      <c r="D10" s="59"/>
      <c r="E10" s="59"/>
      <c r="F10" s="59"/>
      <c r="G10" s="59"/>
      <c r="H10" s="59"/>
      <c r="I10" s="59"/>
      <c r="J10" s="59"/>
      <c r="K10" s="59">
        <f>SUM(K9:K9)</f>
        <v>175373048</v>
      </c>
      <c r="L10" s="60">
        <f>L8+L9</f>
        <v>3037910515</v>
      </c>
      <c r="M10" s="61">
        <f>SUM(M8:M9)</f>
        <v>107326265</v>
      </c>
      <c r="N10" s="61">
        <f>SUM(N8:N9)</f>
        <v>0</v>
      </c>
      <c r="O10" s="62">
        <f t="shared" si="1"/>
        <v>3145236780</v>
      </c>
      <c r="P10" s="5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ht="12" customHeight="1" x14ac:dyDescent="0.25">
      <c r="A11" s="9"/>
      <c r="B11" s="10" t="s">
        <v>20</v>
      </c>
      <c r="C11" s="9" t="s">
        <v>21</v>
      </c>
      <c r="D11" s="63"/>
      <c r="E11" s="63"/>
      <c r="F11" s="63">
        <f>'[1]Obligation by Mechanism-Direct'!F11+'[1]Obligation by Mechanism (Cures)'!F11</f>
        <v>0</v>
      </c>
      <c r="G11" s="63">
        <f>'[1]Obligation by Mechanism-Direct'!G11+'[1]Obligation by Mechanism (Cures)'!G11</f>
        <v>0</v>
      </c>
      <c r="H11" s="63">
        <f>'[1]Obligation by Mechanism-Direct'!H11+'[1]Obligation by Mechanism (Cures)'!H11</f>
        <v>0</v>
      </c>
      <c r="I11" s="40">
        <f>'[1]Obligation by Mechanism-Direct'!I11+'[1]Obligation by Mechanism (Cures)'!I11</f>
        <v>0</v>
      </c>
      <c r="J11" s="40">
        <f>'[1]Obligation by Mechanism-Direct'!J11+'[1]Obligation by Mechanism (Cures)'!J11</f>
        <v>0</v>
      </c>
      <c r="K11" s="64">
        <f>'[1]Obligation by Mechanism-Direct'!K11+'[1]Obligation by Mechanism (Cures)'!K11</f>
        <v>352913624</v>
      </c>
      <c r="L11" s="65">
        <f t="shared" ref="L11:L55" si="2">SUM(D11:K11)</f>
        <v>352913624</v>
      </c>
      <c r="M11" s="44">
        <f>'[1]Obligation by Mechanism-Direct'!M11+'[1]Obligation by Mechanism (Cures)'!M11</f>
        <v>0</v>
      </c>
      <c r="N11" s="44">
        <f>'[1]Obligation by Mechanism-Direct'!N11+'[1]Obligation by Mechanism (Cures)'!N11</f>
        <v>0</v>
      </c>
      <c r="O11" s="45">
        <f t="shared" si="1"/>
        <v>352913624</v>
      </c>
      <c r="P11" s="4"/>
    </row>
    <row r="12" spans="1:42" ht="12" customHeight="1" x14ac:dyDescent="0.25">
      <c r="A12" s="9"/>
      <c r="B12" s="10"/>
      <c r="C12" s="9" t="s">
        <v>22</v>
      </c>
      <c r="D12" s="40"/>
      <c r="E12" s="40"/>
      <c r="F12" s="40">
        <f>'[1]Obligation by Mechanism-Direct'!F12+'[1]Obligation by Mechanism (Cures)'!F12</f>
        <v>117621136</v>
      </c>
      <c r="G12" s="40">
        <f>'[1]Obligation by Mechanism-Direct'!G12+'[1]Obligation by Mechanism (Cures)'!G12</f>
        <v>0</v>
      </c>
      <c r="H12" s="40">
        <f>'[1]Obligation by Mechanism-Direct'!H12+'[1]Obligation by Mechanism (Cures)'!H12</f>
        <v>0</v>
      </c>
      <c r="I12" s="40">
        <f>'[1]Obligation by Mechanism-Direct'!I12+'[1]Obligation by Mechanism (Cures)'!I12</f>
        <v>0</v>
      </c>
      <c r="J12" s="40">
        <f>'[1]Obligation by Mechanism-Direct'!J12+'[1]Obligation by Mechanism (Cures)'!J12</f>
        <v>0</v>
      </c>
      <c r="K12" s="64">
        <f>'[1]Obligation by Mechanism-Direct'!K12+'[1]Obligation by Mechanism (Cures)'!K12</f>
        <v>4348587</v>
      </c>
      <c r="L12" s="65">
        <f t="shared" si="2"/>
        <v>121969723</v>
      </c>
      <c r="M12" s="44">
        <f>'[1]Obligation by Mechanism-Direct'!M12+'[1]Obligation by Mechanism (Cures)'!M12</f>
        <v>0</v>
      </c>
      <c r="N12" s="44">
        <f>'[1]Obligation by Mechanism-Direct'!N12+'[1]Obligation by Mechanism (Cures)'!N12</f>
        <v>0</v>
      </c>
      <c r="O12" s="45">
        <f t="shared" si="1"/>
        <v>121969723</v>
      </c>
      <c r="P12" s="18"/>
    </row>
    <row r="13" spans="1:42" ht="12" customHeight="1" x14ac:dyDescent="0.25">
      <c r="A13" s="9"/>
      <c r="B13" s="10"/>
      <c r="C13" s="9" t="s">
        <v>23</v>
      </c>
      <c r="D13" s="40"/>
      <c r="E13" s="40"/>
      <c r="F13" s="40">
        <f>'[1]Obligation by Mechanism-Direct'!F13+'[1]Obligation by Mechanism (Cures)'!F13</f>
        <v>0</v>
      </c>
      <c r="G13" s="40">
        <f>'[1]Obligation by Mechanism-Direct'!G13+'[1]Obligation by Mechanism (Cures)'!G13</f>
        <v>587068</v>
      </c>
      <c r="H13" s="40">
        <f>'[1]Obligation by Mechanism-Direct'!H13+'[1]Obligation by Mechanism (Cures)'!H13</f>
        <v>5302188</v>
      </c>
      <c r="I13" s="40">
        <f>'[1]Obligation by Mechanism-Direct'!I13+'[1]Obligation by Mechanism (Cures)'!I13</f>
        <v>0</v>
      </c>
      <c r="J13" s="40">
        <f>'[1]Obligation by Mechanism-Direct'!J13+'[1]Obligation by Mechanism (Cures)'!J13</f>
        <v>0</v>
      </c>
      <c r="K13" s="64">
        <f>'[1]Obligation by Mechanism-Direct'!K13+'[1]Obligation by Mechanism (Cures)'!K13</f>
        <v>0</v>
      </c>
      <c r="L13" s="65">
        <f t="shared" si="2"/>
        <v>5889256</v>
      </c>
      <c r="M13" s="44">
        <f>'[1]Obligation by Mechanism-Direct'!M13+'[1]Obligation by Mechanism (Cures)'!M13</f>
        <v>0</v>
      </c>
      <c r="N13" s="44">
        <f>'[1]Obligation by Mechanism-Direct'!N13+'[1]Obligation by Mechanism (Cures)'!N13</f>
        <v>0</v>
      </c>
      <c r="O13" s="45">
        <f t="shared" si="1"/>
        <v>5889256</v>
      </c>
      <c r="P13" s="18"/>
    </row>
    <row r="14" spans="1:42" ht="12" customHeight="1" x14ac:dyDescent="0.3">
      <c r="A14" s="9"/>
      <c r="B14" s="10"/>
      <c r="C14" s="9" t="s">
        <v>24</v>
      </c>
      <c r="D14" s="63"/>
      <c r="E14" s="63"/>
      <c r="F14" s="63">
        <f>'[1]Obligation by Mechanism-Direct'!F14+'[1]Obligation by Mechanism (Cures)'!F14</f>
        <v>18086776</v>
      </c>
      <c r="G14" s="63">
        <f>'[1]Obligation by Mechanism-Direct'!G14+'[1]Obligation by Mechanism (Cures)'!G14</f>
        <v>44316999</v>
      </c>
      <c r="H14" s="63">
        <f>'[1]Obligation by Mechanism-Direct'!H14+'[1]Obligation by Mechanism (Cures)'!H14</f>
        <v>10120819</v>
      </c>
      <c r="I14" s="63">
        <f>'[1]Obligation by Mechanism-Direct'!I14+'[1]Obligation by Mechanism (Cures)'!I14</f>
        <v>10110005</v>
      </c>
      <c r="J14" s="63">
        <f>'[1]Obligation by Mechanism-Direct'!J14+'[1]Obligation by Mechanism (Cures)'!J14</f>
        <v>0</v>
      </c>
      <c r="K14" s="66">
        <f>'[1]Obligation by Mechanism-Direct'!K14+'[1]Obligation by Mechanism (Cures)'!K14</f>
        <v>60668325</v>
      </c>
      <c r="L14" s="56">
        <f t="shared" si="2"/>
        <v>143302924</v>
      </c>
      <c r="M14" s="44">
        <f>'[1]Obligation by Mechanism-Direct'!M14+'[1]Obligation by Mechanism (Cures)'!M14</f>
        <v>0</v>
      </c>
      <c r="N14" s="44">
        <f>'[1]Obligation by Mechanism-Direct'!N14+'[1]Obligation by Mechanism (Cures)'!N14</f>
        <v>363070</v>
      </c>
      <c r="O14" s="67">
        <f t="shared" si="1"/>
        <v>143665994</v>
      </c>
      <c r="P14" s="18"/>
      <c r="Q14" s="16"/>
    </row>
    <row r="15" spans="1:42" s="17" customFormat="1" ht="12" customHeight="1" x14ac:dyDescent="0.3">
      <c r="A15" s="13"/>
      <c r="B15" s="14"/>
      <c r="C15" s="15" t="s">
        <v>25</v>
      </c>
      <c r="D15" s="68"/>
      <c r="E15" s="68"/>
      <c r="F15" s="68">
        <f>SUM(F11:F14)</f>
        <v>135707912</v>
      </c>
      <c r="G15" s="68">
        <f t="shared" ref="G15:K15" si="3">SUM(G11:G14)</f>
        <v>44904067</v>
      </c>
      <c r="H15" s="68">
        <f t="shared" si="3"/>
        <v>15423007</v>
      </c>
      <c r="I15" s="68">
        <f t="shared" si="3"/>
        <v>10110005</v>
      </c>
      <c r="J15" s="68">
        <f t="shared" si="3"/>
        <v>0</v>
      </c>
      <c r="K15" s="68">
        <f t="shared" si="3"/>
        <v>417930536</v>
      </c>
      <c r="L15" s="60">
        <f t="shared" si="2"/>
        <v>624075527</v>
      </c>
      <c r="M15" s="61">
        <f>SUM(M11:M14)</f>
        <v>0</v>
      </c>
      <c r="N15" s="61">
        <f>SUM(N11:N14)</f>
        <v>363070</v>
      </c>
      <c r="O15" s="69">
        <f t="shared" si="1"/>
        <v>624438597</v>
      </c>
      <c r="P15" s="19"/>
      <c r="R15" s="16"/>
      <c r="S15" s="1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42" ht="12" customHeight="1" x14ac:dyDescent="0.25">
      <c r="A16" s="9"/>
      <c r="B16" s="10" t="s">
        <v>26</v>
      </c>
      <c r="C16" s="9" t="s">
        <v>27</v>
      </c>
      <c r="D16" s="40"/>
      <c r="E16" s="40"/>
      <c r="F16" s="40"/>
      <c r="G16" s="40"/>
      <c r="H16" s="40"/>
      <c r="I16" s="40"/>
      <c r="J16" s="40"/>
      <c r="K16" s="70"/>
      <c r="L16" s="65">
        <f t="shared" si="2"/>
        <v>0</v>
      </c>
      <c r="M16" s="44"/>
      <c r="N16" s="71"/>
      <c r="O16" s="45"/>
      <c r="P16" s="4"/>
    </row>
    <row r="17" spans="1:42" ht="12" customHeight="1" x14ac:dyDescent="0.3">
      <c r="A17" s="9"/>
      <c r="B17" s="10"/>
      <c r="C17" s="20" t="s">
        <v>28</v>
      </c>
      <c r="D17" s="63"/>
      <c r="E17" s="63"/>
      <c r="F17" s="63">
        <f>'[1]Obligation by Mechanism-Direct'!F17+'[1]Obligation by Mechanism (Cures)'!F17</f>
        <v>0</v>
      </c>
      <c r="G17" s="63">
        <f>'[1]Obligation by Mechanism-Direct'!G17+'[1]Obligation by Mechanism (Cures)'!G17</f>
        <v>0</v>
      </c>
      <c r="H17" s="63">
        <f>'[1]Obligation by Mechanism-Direct'!H17+'[1]Obligation by Mechanism (Cures)'!H17</f>
        <v>0</v>
      </c>
      <c r="I17" s="63">
        <f>'[1]Obligation by Mechanism-Direct'!I17+'[1]Obligation by Mechanism (Cures)'!I17</f>
        <v>0</v>
      </c>
      <c r="J17" s="63">
        <f>'[1]Obligation by Mechanism-Direct'!J17+'[1]Obligation by Mechanism (Cures)'!J17</f>
        <v>0</v>
      </c>
      <c r="K17" s="66">
        <f>'[1]Obligation by Mechanism-Direct'!K17+'[1]Obligation by Mechanism (Cures)'!K17</f>
        <v>7511395</v>
      </c>
      <c r="L17" s="65">
        <f t="shared" si="2"/>
        <v>7511395</v>
      </c>
      <c r="M17" s="72"/>
      <c r="N17" s="73"/>
      <c r="O17" s="67">
        <f>SUM(L17:N17)</f>
        <v>7511395</v>
      </c>
      <c r="P17" s="18"/>
      <c r="T17" s="16"/>
    </row>
    <row r="18" spans="1:42" ht="12" customHeight="1" x14ac:dyDescent="0.25">
      <c r="A18" s="9"/>
      <c r="B18" s="10"/>
      <c r="C18" s="9" t="s">
        <v>57</v>
      </c>
      <c r="D18" s="63"/>
      <c r="E18" s="63"/>
      <c r="F18" s="63">
        <f>'[1]Obligation by Mechanism-Direct'!F18+'[1]Obligation by Mechanism (Cures)'!F18</f>
        <v>0</v>
      </c>
      <c r="G18" s="63">
        <f>'[1]Obligation by Mechanism-Direct'!G18+'[1]Obligation by Mechanism (Cures)'!G18</f>
        <v>0</v>
      </c>
      <c r="H18" s="63">
        <f>'[1]Obligation by Mechanism-Direct'!H18+'[1]Obligation by Mechanism (Cures)'!H18</f>
        <v>0</v>
      </c>
      <c r="I18" s="63">
        <f>'[1]Obligation by Mechanism-Direct'!I18+'[1]Obligation by Mechanism (Cures)'!I18</f>
        <v>0</v>
      </c>
      <c r="J18" s="63">
        <f>'[1]Obligation by Mechanism-Direct'!J18+'[1]Obligation by Mechanism (Cures)'!J18</f>
        <v>0</v>
      </c>
      <c r="K18" s="66">
        <f>'[1]Obligation by Mechanism-Direct'!K18+'[1]Obligation by Mechanism (Cures)'!K18</f>
        <v>4930862</v>
      </c>
      <c r="L18" s="65">
        <f t="shared" si="2"/>
        <v>4930862</v>
      </c>
      <c r="M18" s="72"/>
      <c r="N18" s="73"/>
      <c r="O18" s="67">
        <f>SUM(L18:N18)</f>
        <v>4930862</v>
      </c>
      <c r="P18" s="18"/>
    </row>
    <row r="19" spans="1:42" ht="12" customHeight="1" x14ac:dyDescent="0.25">
      <c r="A19" s="9"/>
      <c r="B19" s="10"/>
      <c r="C19" s="9" t="s">
        <v>58</v>
      </c>
      <c r="D19" s="40"/>
      <c r="E19" s="40"/>
      <c r="F19" s="40">
        <f>'[1]Obligation by Mechanism-Direct'!F19+'[1]Obligation by Mechanism (Cures)'!F19</f>
        <v>0</v>
      </c>
      <c r="G19" s="40">
        <f>'[1]Obligation by Mechanism-Direct'!G19+'[1]Obligation by Mechanism (Cures)'!G19</f>
        <v>0</v>
      </c>
      <c r="H19" s="40">
        <f>'[1]Obligation by Mechanism-Direct'!H19+'[1]Obligation by Mechanism (Cures)'!H19</f>
        <v>0</v>
      </c>
      <c r="I19" s="40">
        <f>'[1]Obligation by Mechanism-Direct'!I19+'[1]Obligation by Mechanism (Cures)'!I19</f>
        <v>0</v>
      </c>
      <c r="J19" s="40">
        <f>'[1]Obligation by Mechanism-Direct'!J19+'[1]Obligation by Mechanism (Cures)'!J19</f>
        <v>0</v>
      </c>
      <c r="K19" s="66">
        <f>'[1]Obligation by Mechanism-Direct'!K19+'[1]Obligation by Mechanism (Cures)'!K19</f>
        <v>0</v>
      </c>
      <c r="L19" s="65">
        <f t="shared" si="2"/>
        <v>0</v>
      </c>
      <c r="M19" s="44"/>
      <c r="N19" s="71"/>
      <c r="O19" s="67">
        <f t="shared" ref="O19:O26" si="4">SUM(L19:N19)</f>
        <v>0</v>
      </c>
      <c r="P19" s="18"/>
    </row>
    <row r="20" spans="1:42" ht="12" customHeight="1" x14ac:dyDescent="0.25">
      <c r="A20" s="9"/>
      <c r="B20" s="10"/>
      <c r="C20" s="9" t="s">
        <v>59</v>
      </c>
      <c r="D20" s="63"/>
      <c r="E20" s="63"/>
      <c r="F20" s="63">
        <f>'[1]Obligation by Mechanism-Direct'!F20+'[1]Obligation by Mechanism (Cures)'!F20</f>
        <v>0</v>
      </c>
      <c r="G20" s="63">
        <f>'[1]Obligation by Mechanism-Direct'!G20+'[1]Obligation by Mechanism (Cures)'!G20</f>
        <v>0</v>
      </c>
      <c r="H20" s="63">
        <f>'[1]Obligation by Mechanism-Direct'!H20+'[1]Obligation by Mechanism (Cures)'!H20</f>
        <v>0</v>
      </c>
      <c r="I20" s="63">
        <f>'[1]Obligation by Mechanism-Direct'!I20+'[1]Obligation by Mechanism (Cures)'!I20</f>
        <v>0</v>
      </c>
      <c r="J20" s="63">
        <f>'[1]Obligation by Mechanism-Direct'!J20+'[1]Obligation by Mechanism (Cures)'!J20</f>
        <v>0</v>
      </c>
      <c r="K20" s="66">
        <f>'[1]Obligation by Mechanism-Direct'!K20+'[1]Obligation by Mechanism (Cures)'!K20</f>
        <v>636196</v>
      </c>
      <c r="L20" s="65">
        <f t="shared" si="2"/>
        <v>636196</v>
      </c>
      <c r="M20" s="72"/>
      <c r="N20" s="73"/>
      <c r="O20" s="67">
        <f t="shared" si="4"/>
        <v>636196</v>
      </c>
      <c r="P20" s="18"/>
    </row>
    <row r="21" spans="1:42" ht="12" customHeight="1" x14ac:dyDescent="0.25">
      <c r="A21" s="9"/>
      <c r="B21" s="10"/>
      <c r="C21" s="9" t="s">
        <v>60</v>
      </c>
      <c r="D21" s="63"/>
      <c r="E21" s="63"/>
      <c r="F21" s="63">
        <f>'[1]Obligation by Mechanism-Direct'!F21+'[1]Obligation by Mechanism (Cures)'!F21</f>
        <v>0</v>
      </c>
      <c r="G21" s="63">
        <f>'[1]Obligation by Mechanism-Direct'!G21+'[1]Obligation by Mechanism (Cures)'!G21</f>
        <v>0</v>
      </c>
      <c r="H21" s="63">
        <f>'[1]Obligation by Mechanism-Direct'!H21+'[1]Obligation by Mechanism (Cures)'!H21</f>
        <v>0</v>
      </c>
      <c r="I21" s="63">
        <f>'[1]Obligation by Mechanism-Direct'!I21+'[1]Obligation by Mechanism (Cures)'!I21</f>
        <v>0</v>
      </c>
      <c r="J21" s="63">
        <f>'[1]Obligation by Mechanism-Direct'!J21+'[1]Obligation by Mechanism (Cures)'!J21</f>
        <v>0</v>
      </c>
      <c r="K21" s="66">
        <f>'[1]Obligation by Mechanism-Direct'!K21+'[1]Obligation by Mechanism (Cures)'!K21</f>
        <v>60838215</v>
      </c>
      <c r="L21" s="65">
        <f t="shared" si="2"/>
        <v>60838215</v>
      </c>
      <c r="M21" s="72"/>
      <c r="N21" s="73"/>
      <c r="O21" s="67">
        <f t="shared" si="4"/>
        <v>60838215</v>
      </c>
      <c r="P21" s="18"/>
      <c r="Q21" s="21"/>
      <c r="R21" s="21"/>
      <c r="S21" s="21"/>
    </row>
    <row r="22" spans="1:42" ht="12" customHeight="1" x14ac:dyDescent="0.25">
      <c r="A22" s="9"/>
      <c r="B22" s="10"/>
      <c r="C22" s="9" t="s">
        <v>61</v>
      </c>
      <c r="D22" s="63"/>
      <c r="E22" s="63"/>
      <c r="F22" s="63">
        <f>'[1]Obligation by Mechanism-Direct'!F22+'[1]Obligation by Mechanism (Cures)'!F22</f>
        <v>0</v>
      </c>
      <c r="G22" s="63">
        <f>'[1]Obligation by Mechanism-Direct'!G22+'[1]Obligation by Mechanism (Cures)'!G22</f>
        <v>0</v>
      </c>
      <c r="H22" s="63">
        <f>'[1]Obligation by Mechanism-Direct'!H22+'[1]Obligation by Mechanism (Cures)'!H22</f>
        <v>0</v>
      </c>
      <c r="I22" s="63">
        <f>'[1]Obligation by Mechanism-Direct'!I22+'[1]Obligation by Mechanism (Cures)'!I22</f>
        <v>0</v>
      </c>
      <c r="J22" s="63">
        <f>'[1]Obligation by Mechanism-Direct'!J22+'[1]Obligation by Mechanism (Cures)'!J22</f>
        <v>0</v>
      </c>
      <c r="K22" s="66">
        <f>'[1]Obligation by Mechanism-Direct'!K22+'[1]Obligation by Mechanism (Cures)'!K22</f>
        <v>14203536</v>
      </c>
      <c r="L22" s="65">
        <f t="shared" si="2"/>
        <v>14203536</v>
      </c>
      <c r="M22" s="72"/>
      <c r="N22" s="73"/>
      <c r="O22" s="67">
        <f t="shared" si="4"/>
        <v>14203536</v>
      </c>
      <c r="P22" s="18"/>
      <c r="Q22" s="21"/>
      <c r="R22" s="21"/>
      <c r="S22" s="21"/>
    </row>
    <row r="23" spans="1:42" ht="12" customHeight="1" x14ac:dyDescent="0.25">
      <c r="A23" s="9"/>
      <c r="B23" s="10"/>
      <c r="C23" s="9" t="s">
        <v>29</v>
      </c>
      <c r="D23" s="63"/>
      <c r="E23" s="63"/>
      <c r="F23" s="63">
        <f>'[1]Obligation by Mechanism-Direct'!F23+'[1]Obligation by Mechanism (Cures)'!F23</f>
        <v>0</v>
      </c>
      <c r="G23" s="63">
        <f>'[1]Obligation by Mechanism-Direct'!G23+'[1]Obligation by Mechanism (Cures)'!G23</f>
        <v>0</v>
      </c>
      <c r="H23" s="63">
        <f>'[1]Obligation by Mechanism-Direct'!H23+'[1]Obligation by Mechanism (Cures)'!H23</f>
        <v>0</v>
      </c>
      <c r="I23" s="63">
        <f>'[1]Obligation by Mechanism-Direct'!I23+'[1]Obligation by Mechanism (Cures)'!I23</f>
        <v>0</v>
      </c>
      <c r="J23" s="63">
        <f>'[1]Obligation by Mechanism-Direct'!J23+'[1]Obligation by Mechanism (Cures)'!J23</f>
        <v>0</v>
      </c>
      <c r="K23" s="66">
        <f>'[1]Obligation by Mechanism-Direct'!K23+'[1]Obligation by Mechanism (Cures)'!K23</f>
        <v>11108024</v>
      </c>
      <c r="L23" s="65">
        <f t="shared" si="2"/>
        <v>11108024</v>
      </c>
      <c r="M23" s="72"/>
      <c r="N23" s="73"/>
      <c r="O23" s="67">
        <f t="shared" si="4"/>
        <v>11108024</v>
      </c>
      <c r="P23" s="18"/>
      <c r="Q23" s="21"/>
      <c r="R23" s="21"/>
      <c r="S23" s="21"/>
    </row>
    <row r="24" spans="1:42" ht="12" customHeight="1" x14ac:dyDescent="0.25">
      <c r="A24" s="9"/>
      <c r="B24" s="10"/>
      <c r="C24" s="9" t="s">
        <v>30</v>
      </c>
      <c r="D24" s="63"/>
      <c r="E24" s="63"/>
      <c r="F24" s="63">
        <f>'[1]Obligation by Mechanism-Direct'!F24+'[1]Obligation by Mechanism (Cures)'!F24</f>
        <v>0</v>
      </c>
      <c r="G24" s="63">
        <f>'[1]Obligation by Mechanism-Direct'!G24+'[1]Obligation by Mechanism (Cures)'!G24</f>
        <v>0</v>
      </c>
      <c r="H24" s="63">
        <f>'[1]Obligation by Mechanism-Direct'!H24+'[1]Obligation by Mechanism (Cures)'!H24</f>
        <v>0</v>
      </c>
      <c r="I24" s="63">
        <f>'[1]Obligation by Mechanism-Direct'!I24+'[1]Obligation by Mechanism (Cures)'!I24</f>
        <v>0</v>
      </c>
      <c r="J24" s="63">
        <f>'[1]Obligation by Mechanism-Direct'!J24+'[1]Obligation by Mechanism (Cures)'!J24</f>
        <v>0</v>
      </c>
      <c r="K24" s="66">
        <f>'[1]Obligation by Mechanism-Direct'!K24+'[1]Obligation by Mechanism (Cures)'!K24</f>
        <v>0</v>
      </c>
      <c r="L24" s="65">
        <f t="shared" si="2"/>
        <v>0</v>
      </c>
      <c r="M24" s="72"/>
      <c r="N24" s="73"/>
      <c r="O24" s="67">
        <f t="shared" si="4"/>
        <v>0</v>
      </c>
      <c r="P24" s="18"/>
      <c r="Q24" s="21"/>
      <c r="R24" s="21"/>
      <c r="S24" s="21"/>
    </row>
    <row r="25" spans="1:42" ht="12" customHeight="1" x14ac:dyDescent="0.25">
      <c r="A25" s="9"/>
      <c r="B25" s="10"/>
      <c r="C25" s="9" t="s">
        <v>62</v>
      </c>
      <c r="D25" s="63"/>
      <c r="E25" s="63"/>
      <c r="F25" s="63">
        <f>'[1]Obligation by Mechanism-Direct'!F25+'[1]Obligation by Mechanism (Cures)'!F25</f>
        <v>0</v>
      </c>
      <c r="G25" s="63">
        <f>'[1]Obligation by Mechanism-Direct'!G25+'[1]Obligation by Mechanism (Cures)'!G25</f>
        <v>0</v>
      </c>
      <c r="H25" s="63">
        <f>'[1]Obligation by Mechanism-Direct'!H25+'[1]Obligation by Mechanism (Cures)'!H25</f>
        <v>0</v>
      </c>
      <c r="I25" s="63">
        <f>'[1]Obligation by Mechanism-Direct'!I25+'[1]Obligation by Mechanism (Cures)'!I25</f>
        <v>0</v>
      </c>
      <c r="J25" s="63">
        <f>'[1]Obligation by Mechanism-Direct'!J25+'[1]Obligation by Mechanism (Cures)'!J25</f>
        <v>0</v>
      </c>
      <c r="K25" s="66">
        <f>'[1]Obligation by Mechanism-Direct'!K25+'[1]Obligation by Mechanism (Cures)'!K25</f>
        <v>0</v>
      </c>
      <c r="L25" s="65">
        <f t="shared" si="2"/>
        <v>0</v>
      </c>
      <c r="M25" s="72"/>
      <c r="N25" s="73"/>
      <c r="O25" s="67">
        <f t="shared" si="4"/>
        <v>0</v>
      </c>
      <c r="P25" s="18"/>
      <c r="Q25" s="21"/>
      <c r="R25" s="21"/>
      <c r="S25" s="21"/>
    </row>
    <row r="26" spans="1:42" ht="12" customHeight="1" x14ac:dyDescent="0.25">
      <c r="A26" s="9"/>
      <c r="B26" s="10"/>
      <c r="C26" s="9" t="s">
        <v>31</v>
      </c>
      <c r="D26" s="63"/>
      <c r="E26" s="63"/>
      <c r="F26" s="63">
        <f>'[1]Obligation by Mechanism-Direct'!F26+'[1]Obligation by Mechanism (Cures)'!F26</f>
        <v>0</v>
      </c>
      <c r="G26" s="63">
        <f>'[1]Obligation by Mechanism-Direct'!G26+'[1]Obligation by Mechanism (Cures)'!G26</f>
        <v>0</v>
      </c>
      <c r="H26" s="63">
        <f>'[1]Obligation by Mechanism-Direct'!H26+'[1]Obligation by Mechanism (Cures)'!H26</f>
        <v>0</v>
      </c>
      <c r="I26" s="63">
        <f>'[1]Obligation by Mechanism-Direct'!I26+'[1]Obligation by Mechanism (Cures)'!I26</f>
        <v>0</v>
      </c>
      <c r="J26" s="63">
        <f>'[1]Obligation by Mechanism-Direct'!J26+'[1]Obligation by Mechanism (Cures)'!J26</f>
        <v>0</v>
      </c>
      <c r="K26" s="66">
        <f>'[1]Obligation by Mechanism-Direct'!K26+'[1]Obligation by Mechanism (Cures)'!K26</f>
        <v>377331</v>
      </c>
      <c r="L26" s="65">
        <f t="shared" si="2"/>
        <v>377331</v>
      </c>
      <c r="M26" s="72"/>
      <c r="N26" s="73"/>
      <c r="O26" s="67">
        <f t="shared" si="4"/>
        <v>377331</v>
      </c>
      <c r="P26" s="18"/>
      <c r="Q26" s="21"/>
      <c r="R26" s="21"/>
      <c r="S26" s="21"/>
    </row>
    <row r="27" spans="1:42" ht="12" customHeight="1" x14ac:dyDescent="0.25">
      <c r="A27" s="9"/>
      <c r="B27" s="10"/>
      <c r="C27" s="9" t="s">
        <v>63</v>
      </c>
      <c r="D27" s="74"/>
      <c r="E27" s="63"/>
      <c r="F27" s="63">
        <f>'[1]Obligation by Mechanism-Direct'!F27+'[1]Obligation by Mechanism (Cures)'!F27</f>
        <v>0</v>
      </c>
      <c r="G27" s="63">
        <f>'[1]Obligation by Mechanism-Direct'!G27+'[1]Obligation by Mechanism (Cures)'!G27</f>
        <v>0</v>
      </c>
      <c r="H27" s="63">
        <f>'[1]Obligation by Mechanism-Direct'!H27+'[1]Obligation by Mechanism (Cures)'!H27</f>
        <v>0</v>
      </c>
      <c r="I27" s="63">
        <f>'[1]Obligation by Mechanism-Direct'!I27+'[1]Obligation by Mechanism (Cures)'!I27</f>
        <v>0</v>
      </c>
      <c r="J27" s="63">
        <f>'[1]Obligation by Mechanism-Direct'!J27+'[1]Obligation by Mechanism (Cures)'!J27</f>
        <v>0</v>
      </c>
      <c r="K27" s="66">
        <f>'[1]Obligation by Mechanism-Direct'!K27+'[1]Obligation by Mechanism (Cures)'!K27</f>
        <v>416344</v>
      </c>
      <c r="L27" s="65">
        <f t="shared" si="2"/>
        <v>416344</v>
      </c>
      <c r="M27" s="72"/>
      <c r="N27" s="73"/>
      <c r="O27" s="67">
        <f>SUM(L27:N27)</f>
        <v>416344</v>
      </c>
      <c r="P27" s="18"/>
      <c r="Q27" s="21"/>
      <c r="R27" s="21"/>
      <c r="S27" s="21"/>
    </row>
    <row r="28" spans="1:42" ht="12" customHeight="1" x14ac:dyDescent="0.25">
      <c r="A28" s="9"/>
      <c r="B28" s="10"/>
      <c r="C28" s="9" t="s">
        <v>64</v>
      </c>
      <c r="D28" s="74"/>
      <c r="E28" s="63"/>
      <c r="F28" s="63">
        <f>'[1]Obligation by Mechanism-Direct'!F28+'[1]Obligation by Mechanism (Cures)'!F28</f>
        <v>0</v>
      </c>
      <c r="G28" s="63">
        <f>'[1]Obligation by Mechanism-Direct'!G28+'[1]Obligation by Mechanism (Cures)'!G28</f>
        <v>0</v>
      </c>
      <c r="H28" s="63">
        <f>'[1]Obligation by Mechanism-Direct'!H28+'[1]Obligation by Mechanism (Cures)'!H28</f>
        <v>0</v>
      </c>
      <c r="I28" s="63">
        <f>'[1]Obligation by Mechanism-Direct'!I28+'[1]Obligation by Mechanism (Cures)'!I28</f>
        <v>0</v>
      </c>
      <c r="J28" s="63">
        <f>'[1]Obligation by Mechanism-Direct'!J28+'[1]Obligation by Mechanism (Cures)'!J28</f>
        <v>0</v>
      </c>
      <c r="K28" s="66">
        <f>'[1]Obligation by Mechanism-Direct'!K28+'[1]Obligation by Mechanism (Cures)'!K28</f>
        <v>10313551</v>
      </c>
      <c r="L28" s="56">
        <f t="shared" si="2"/>
        <v>10313551</v>
      </c>
      <c r="M28" s="72"/>
      <c r="N28" s="73"/>
      <c r="O28" s="67">
        <f>SUM(L28:N28)</f>
        <v>10313551</v>
      </c>
      <c r="P28" s="18"/>
    </row>
    <row r="29" spans="1:42" s="17" customFormat="1" ht="12" customHeight="1" x14ac:dyDescent="0.3">
      <c r="A29" s="13"/>
      <c r="B29" s="14"/>
      <c r="C29" s="15" t="s">
        <v>32</v>
      </c>
      <c r="D29" s="68"/>
      <c r="E29" s="68"/>
      <c r="F29" s="68">
        <f>SUM(F17:F28)</f>
        <v>0</v>
      </c>
      <c r="G29" s="68">
        <f t="shared" ref="G29:J29" si="5">SUM(G17:G28)</f>
        <v>0</v>
      </c>
      <c r="H29" s="68">
        <f t="shared" si="5"/>
        <v>0</v>
      </c>
      <c r="I29" s="68">
        <f t="shared" si="5"/>
        <v>0</v>
      </c>
      <c r="J29" s="68">
        <f t="shared" si="5"/>
        <v>0</v>
      </c>
      <c r="K29" s="75">
        <f>SUM(K17:K28)</f>
        <v>110335454</v>
      </c>
      <c r="L29" s="60">
        <f t="shared" si="2"/>
        <v>110335454</v>
      </c>
      <c r="M29" s="61">
        <f>SUM(M16:M28)</f>
        <v>0</v>
      </c>
      <c r="N29" s="61">
        <f>SUM(N16:N28)</f>
        <v>0</v>
      </c>
      <c r="O29" s="69">
        <f>SUM(L29:N29)</f>
        <v>110335454</v>
      </c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</row>
    <row r="30" spans="1:42" x14ac:dyDescent="0.25">
      <c r="A30" s="9"/>
      <c r="B30" s="10"/>
      <c r="C30" s="9" t="s">
        <v>33</v>
      </c>
      <c r="D30" s="40"/>
      <c r="E30" s="40"/>
      <c r="F30" s="40">
        <f>'[1]Obligation by Mechanism-Direct'!F30+'[1]Obligation by Mechanism (Cures)'!F30</f>
        <v>0</v>
      </c>
      <c r="G30" s="40">
        <f>'[1]Obligation by Mechanism-Direct'!G30+'[1]Obligation by Mechanism (Cures)'!G30</f>
        <v>0</v>
      </c>
      <c r="H30" s="40">
        <f>'[1]Obligation by Mechanism-Direct'!H30+'[1]Obligation by Mechanism (Cures)'!H30</f>
        <v>0</v>
      </c>
      <c r="I30" s="40">
        <f>'[1]Obligation by Mechanism-Direct'!I30+'[1]Obligation by Mechanism (Cures)'!I30</f>
        <v>0</v>
      </c>
      <c r="J30" s="40">
        <f>'[1]Obligation by Mechanism-Direct'!J30+'[1]Obligation by Mechanism (Cures)'!J30</f>
        <v>0</v>
      </c>
      <c r="K30" s="64">
        <f>'[1]Obligation by Mechanism-Direct'!K30+'[1]Obligation by Mechanism (Cures)'!K30</f>
        <v>23218691</v>
      </c>
      <c r="L30" s="65">
        <f>'[1]Obligation by Mechanism-Direct'!L30+'[1]Obligation by Mechanism (Cures)'!L30</f>
        <v>23218691</v>
      </c>
      <c r="M30" s="44"/>
      <c r="N30" s="71"/>
      <c r="O30" s="45">
        <f>SUM(L30:N30)</f>
        <v>23218691</v>
      </c>
      <c r="P30" s="18"/>
    </row>
    <row r="31" spans="1:42" ht="12" customHeight="1" x14ac:dyDescent="0.25">
      <c r="A31" s="22"/>
      <c r="B31" s="10"/>
      <c r="C31" s="9" t="s">
        <v>36</v>
      </c>
      <c r="D31" s="40"/>
      <c r="E31" s="40"/>
      <c r="F31" s="63">
        <f>'[1]Obligation by Mechanism-Direct'!F31+'[1]Obligation by Mechanism (Cures)'!F31</f>
        <v>0</v>
      </c>
      <c r="G31" s="63">
        <f>'[1]Obligation by Mechanism-Direct'!G31+'[1]Obligation by Mechanism (Cures)'!G31</f>
        <v>0</v>
      </c>
      <c r="H31" s="63">
        <f>'[1]Obligation by Mechanism-Direct'!H31+'[1]Obligation by Mechanism (Cures)'!H31</f>
        <v>0</v>
      </c>
      <c r="I31" s="63">
        <f>'[1]Obligation by Mechanism-Direct'!I31+'[1]Obligation by Mechanism (Cures)'!I31</f>
        <v>0</v>
      </c>
      <c r="J31" s="63">
        <f>'[1]Obligation by Mechanism-Direct'!J31+'[1]Obligation by Mechanism (Cures)'!J31</f>
        <v>0</v>
      </c>
      <c r="K31" s="66">
        <f>'[1]Obligation by Mechanism-Direct'!K31+'[1]Obligation by Mechanism (Cures)'!K31</f>
        <v>0</v>
      </c>
      <c r="L31" s="65">
        <f>'[1]Obligation by Mechanism-Direct'!L31+'[1]Obligation by Mechanism (Cures)'!L31</f>
        <v>528237</v>
      </c>
      <c r="M31" s="72"/>
      <c r="N31" s="73"/>
      <c r="O31" s="45">
        <f>SUM(L31:N31)</f>
        <v>528237</v>
      </c>
      <c r="P3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ht="12" customHeight="1" x14ac:dyDescent="0.25">
      <c r="A32" s="9"/>
      <c r="B32" s="23"/>
      <c r="C32" s="22" t="s">
        <v>34</v>
      </c>
      <c r="D32" s="63"/>
      <c r="E32" s="63"/>
      <c r="F32" s="63">
        <f>'[1]Obligation by Mechanism-Direct'!F32+'[1]Obligation by Mechanism (Cures)'!F32</f>
        <v>143878408</v>
      </c>
      <c r="G32" s="63">
        <f>'[1]Obligation by Mechanism-Direct'!G32+'[1]Obligation by Mechanism (Cures)'!G32</f>
        <v>0</v>
      </c>
      <c r="H32" s="63">
        <f>'[1]Obligation by Mechanism-Direct'!H32+'[1]Obligation by Mechanism (Cures)'!H32</f>
        <v>0</v>
      </c>
      <c r="I32" s="63">
        <f>'[1]Obligation by Mechanism-Direct'!I32+'[1]Obligation by Mechanism (Cures)'!I32</f>
        <v>153267629</v>
      </c>
      <c r="J32" s="63">
        <f>'[1]Obligation by Mechanism-Direct'!J32+'[1]Obligation by Mechanism (Cures)'!J32</f>
        <v>0</v>
      </c>
      <c r="K32" s="66">
        <f>'[1]Obligation by Mechanism-Direct'!K32+'[1]Obligation by Mechanism (Cures)'!K32</f>
        <v>6477734</v>
      </c>
      <c r="L32" s="65">
        <f>'[1]Obligation by Mechanism-Direct'!L32+'[1]Obligation by Mechanism (Cures)'!L32</f>
        <v>303623771</v>
      </c>
      <c r="M32" s="72"/>
      <c r="N32" s="73"/>
      <c r="O32" s="45">
        <f t="shared" ref="O32:O40" si="6">SUM(L32:N32)</f>
        <v>303623771</v>
      </c>
      <c r="P32"/>
    </row>
    <row r="33" spans="1:59" ht="12" customHeight="1" x14ac:dyDescent="0.25">
      <c r="A33" s="9"/>
      <c r="B33" s="10"/>
      <c r="C33" s="9" t="s">
        <v>35</v>
      </c>
      <c r="D33" s="63"/>
      <c r="E33" s="63"/>
      <c r="F33" s="63">
        <f>'[1]Obligation by Mechanism-Direct'!F33+'[1]Obligation by Mechanism (Cures)'!F33</f>
        <v>0</v>
      </c>
      <c r="G33" s="63">
        <f>'[1]Obligation by Mechanism-Direct'!G33+'[1]Obligation by Mechanism (Cures)'!G33</f>
        <v>0</v>
      </c>
      <c r="H33" s="63">
        <f>'[1]Obligation by Mechanism-Direct'!H33+'[1]Obligation by Mechanism (Cures)'!H33</f>
        <v>0</v>
      </c>
      <c r="I33" s="63">
        <f>'[1]Obligation by Mechanism-Direct'!I33+'[1]Obligation by Mechanism (Cures)'!I33</f>
        <v>0</v>
      </c>
      <c r="J33" s="63">
        <f>'[1]Obligation by Mechanism-Direct'!J33+'[1]Obligation by Mechanism (Cures)'!J33</f>
        <v>0</v>
      </c>
      <c r="K33" s="66">
        <f>'[1]Obligation by Mechanism-Direct'!K33+'[1]Obligation by Mechanism (Cures)'!K33</f>
        <v>0</v>
      </c>
      <c r="L33" s="65">
        <f>'[1]Obligation by Mechanism-Direct'!L33+'[1]Obligation by Mechanism (Cures)'!L33</f>
        <v>1955422</v>
      </c>
      <c r="M33" s="72"/>
      <c r="N33" s="73"/>
      <c r="O33" s="45">
        <f t="shared" si="6"/>
        <v>1955422</v>
      </c>
      <c r="P33"/>
    </row>
    <row r="34" spans="1:59" ht="12" customHeight="1" x14ac:dyDescent="0.25">
      <c r="A34" s="9"/>
      <c r="B34" s="10"/>
      <c r="C34" s="9" t="s">
        <v>37</v>
      </c>
      <c r="D34" s="63"/>
      <c r="E34" s="63"/>
      <c r="F34" s="63">
        <f>'[1]Obligation by Mechanism-Direct'!F34+'[1]Obligation by Mechanism (Cures)'!F34</f>
        <v>0</v>
      </c>
      <c r="G34" s="63">
        <f>'[1]Obligation by Mechanism-Direct'!G34+'[1]Obligation by Mechanism (Cures)'!G34</f>
        <v>0</v>
      </c>
      <c r="H34" s="63">
        <f>'[1]Obligation by Mechanism-Direct'!H34+'[1]Obligation by Mechanism (Cures)'!H34</f>
        <v>0</v>
      </c>
      <c r="I34" s="63">
        <f>'[1]Obligation by Mechanism-Direct'!I34+'[1]Obligation by Mechanism (Cures)'!I34</f>
        <v>0</v>
      </c>
      <c r="J34" s="63">
        <f>'[1]Obligation by Mechanism-Direct'!J34+'[1]Obligation by Mechanism (Cures)'!J34</f>
        <v>0</v>
      </c>
      <c r="K34" s="66">
        <f>'[1]Obligation by Mechanism-Direct'!K34+'[1]Obligation by Mechanism (Cures)'!K34</f>
        <v>0</v>
      </c>
      <c r="L34" s="65">
        <f>'[1]Obligation by Mechanism-Direct'!L34+'[1]Obligation by Mechanism (Cures)'!L34</f>
        <v>2563376</v>
      </c>
      <c r="M34" s="72"/>
      <c r="N34" s="73"/>
      <c r="O34" s="45">
        <f t="shared" si="6"/>
        <v>2563376</v>
      </c>
      <c r="P34"/>
    </row>
    <row r="35" spans="1:59" ht="12" customHeight="1" x14ac:dyDescent="0.25">
      <c r="A35" s="9"/>
      <c r="B35" s="10"/>
      <c r="C35" s="9" t="s">
        <v>65</v>
      </c>
      <c r="D35" s="63"/>
      <c r="E35" s="63"/>
      <c r="F35" s="63">
        <f>'[1]Obligation by Mechanism-Direct'!F35+'[1]Obligation by Mechanism (Cures)'!F35</f>
        <v>0</v>
      </c>
      <c r="G35" s="63">
        <f>'[1]Obligation by Mechanism-Direct'!G35+'[1]Obligation by Mechanism (Cures)'!G35</f>
        <v>0</v>
      </c>
      <c r="H35" s="63">
        <f>'[1]Obligation by Mechanism-Direct'!H35+'[1]Obligation by Mechanism (Cures)'!H35</f>
        <v>0</v>
      </c>
      <c r="I35" s="63">
        <f>'[1]Obligation by Mechanism-Direct'!I35+'[1]Obligation by Mechanism (Cures)'!I35</f>
        <v>0</v>
      </c>
      <c r="J35" s="63">
        <f>'[1]Obligation by Mechanism-Direct'!J35+'[1]Obligation by Mechanism (Cures)'!J35</f>
        <v>0</v>
      </c>
      <c r="K35" s="66">
        <f>'[1]Obligation by Mechanism-Direct'!K35+'[1]Obligation by Mechanism (Cures)'!K35</f>
        <v>0</v>
      </c>
      <c r="L35" s="65">
        <f>'[1]Obligation by Mechanism-Direct'!L35+'[1]Obligation by Mechanism (Cures)'!L35</f>
        <v>1233360</v>
      </c>
      <c r="M35" s="72"/>
      <c r="N35" s="73"/>
      <c r="O35" s="45">
        <f t="shared" si="6"/>
        <v>1233360</v>
      </c>
      <c r="P35" s="4"/>
    </row>
    <row r="36" spans="1:59" ht="12" customHeight="1" x14ac:dyDescent="0.25">
      <c r="A36" s="9"/>
      <c r="B36" s="10"/>
      <c r="C36" s="9" t="s">
        <v>66</v>
      </c>
      <c r="D36" s="63"/>
      <c r="E36" s="63"/>
      <c r="F36" s="63">
        <f>'[1]Obligation by Mechanism-Direct'!F36+'[1]Obligation by Mechanism (Cures)'!F36</f>
        <v>0</v>
      </c>
      <c r="G36" s="63">
        <f>'[1]Obligation by Mechanism-Direct'!G36+'[1]Obligation by Mechanism (Cures)'!G36</f>
        <v>0</v>
      </c>
      <c r="H36" s="63">
        <f>'[1]Obligation by Mechanism-Direct'!H36+'[1]Obligation by Mechanism (Cures)'!H36</f>
        <v>0</v>
      </c>
      <c r="I36" s="63">
        <f>'[1]Obligation by Mechanism-Direct'!I36+'[1]Obligation by Mechanism (Cures)'!I36</f>
        <v>0</v>
      </c>
      <c r="J36" s="63">
        <f>'[1]Obligation by Mechanism-Direct'!J36+'[1]Obligation by Mechanism (Cures)'!J36</f>
        <v>0</v>
      </c>
      <c r="K36" s="66">
        <f>'[1]Obligation by Mechanism-Direct'!K36+'[1]Obligation by Mechanism (Cures)'!K36</f>
        <v>0</v>
      </c>
      <c r="L36" s="65">
        <f>'[1]Obligation by Mechanism-Direct'!L36+'[1]Obligation by Mechanism (Cures)'!L36</f>
        <v>19684436</v>
      </c>
      <c r="M36" s="72"/>
      <c r="N36" s="73"/>
      <c r="O36" s="45">
        <f t="shared" si="6"/>
        <v>19684436</v>
      </c>
      <c r="P36" s="18"/>
    </row>
    <row r="37" spans="1:59" ht="12" customHeight="1" x14ac:dyDescent="0.25">
      <c r="A37" s="9"/>
      <c r="B37" s="10"/>
      <c r="C37" s="9" t="s">
        <v>38</v>
      </c>
      <c r="D37" s="63"/>
      <c r="E37" s="63"/>
      <c r="F37" s="63">
        <f>'[1]Obligation by Mechanism-Direct'!F37+'[1]Obligation by Mechanism (Cures)'!F37</f>
        <v>0</v>
      </c>
      <c r="G37" s="63">
        <f>'[1]Obligation by Mechanism-Direct'!G37+'[1]Obligation by Mechanism (Cures)'!G37</f>
        <v>0</v>
      </c>
      <c r="H37" s="63">
        <f>'[1]Obligation by Mechanism-Direct'!H37+'[1]Obligation by Mechanism (Cures)'!H37</f>
        <v>0</v>
      </c>
      <c r="I37" s="63">
        <f>'[1]Obligation by Mechanism-Direct'!I37+'[1]Obligation by Mechanism (Cures)'!I37</f>
        <v>0</v>
      </c>
      <c r="J37" s="63">
        <f>'[1]Obligation by Mechanism-Direct'!J37+'[1]Obligation by Mechanism (Cures)'!J37</f>
        <v>0</v>
      </c>
      <c r="K37" s="66">
        <f>'[1]Obligation by Mechanism-Direct'!K37+'[1]Obligation by Mechanism (Cures)'!K37</f>
        <v>19496381</v>
      </c>
      <c r="L37" s="65">
        <f>'[1]Obligation by Mechanism-Direct'!L37+'[1]Obligation by Mechanism (Cures)'!L37</f>
        <v>154268060</v>
      </c>
      <c r="M37" s="72"/>
      <c r="N37" s="73"/>
      <c r="O37" s="45">
        <f t="shared" si="6"/>
        <v>154268060</v>
      </c>
      <c r="P37" s="18"/>
    </row>
    <row r="38" spans="1:59" ht="12" customHeight="1" x14ac:dyDescent="0.25">
      <c r="A38" s="9"/>
      <c r="B38" s="10"/>
      <c r="C38" s="9" t="s">
        <v>39</v>
      </c>
      <c r="D38" s="74"/>
      <c r="E38" s="74"/>
      <c r="F38" s="63">
        <f>'[1]Obligation by Mechanism-Direct'!F38+'[1]Obligation by Mechanism (Cures)'!F38</f>
        <v>0</v>
      </c>
      <c r="G38" s="63">
        <f>'[1]Obligation by Mechanism-Direct'!G38+'[1]Obligation by Mechanism (Cures)'!G38</f>
        <v>0</v>
      </c>
      <c r="H38" s="63">
        <f>'[1]Obligation by Mechanism-Direct'!H38+'[1]Obligation by Mechanism (Cures)'!H38</f>
        <v>0</v>
      </c>
      <c r="I38" s="63">
        <f>'[1]Obligation by Mechanism-Direct'!I38+'[1]Obligation by Mechanism (Cures)'!I38</f>
        <v>0</v>
      </c>
      <c r="J38" s="63">
        <f>'[1]Obligation by Mechanism-Direct'!J38+'[1]Obligation by Mechanism (Cures)'!J38</f>
        <v>0</v>
      </c>
      <c r="K38" s="66">
        <f>'[1]Obligation by Mechanism-Direct'!K38+'[1]Obligation by Mechanism (Cures)'!K38</f>
        <v>0</v>
      </c>
      <c r="L38" s="65">
        <f>'[1]Obligation by Mechanism-Direct'!L38+'[1]Obligation by Mechanism (Cures)'!L38</f>
        <v>1050263</v>
      </c>
      <c r="M38" s="72"/>
      <c r="N38" s="73"/>
      <c r="O38" s="45">
        <f t="shared" si="6"/>
        <v>1050263</v>
      </c>
      <c r="P38" s="4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ht="12" customHeight="1" x14ac:dyDescent="0.25">
      <c r="A39" s="9"/>
      <c r="B39" s="10"/>
      <c r="C39" s="9" t="s">
        <v>67</v>
      </c>
      <c r="D39" s="74"/>
      <c r="E39" s="74"/>
      <c r="F39" s="63">
        <f>'[1]Obligation by Mechanism-Direct'!F39+'[1]Obligation by Mechanism (Cures)'!F39</f>
        <v>0</v>
      </c>
      <c r="G39" s="63">
        <f>'[1]Obligation by Mechanism-Direct'!G39+'[1]Obligation by Mechanism (Cures)'!G39</f>
        <v>0</v>
      </c>
      <c r="H39" s="63">
        <f>'[1]Obligation by Mechanism-Direct'!H39+'[1]Obligation by Mechanism (Cures)'!H39</f>
        <v>0</v>
      </c>
      <c r="I39" s="63">
        <f>'[1]Obligation by Mechanism-Direct'!I39+'[1]Obligation by Mechanism (Cures)'!I39</f>
        <v>0</v>
      </c>
      <c r="J39" s="63">
        <f>'[1]Obligation by Mechanism-Direct'!J39+'[1]Obligation by Mechanism (Cures)'!J39</f>
        <v>0</v>
      </c>
      <c r="K39" s="66">
        <f>'[1]Obligation by Mechanism-Direct'!K39+'[1]Obligation by Mechanism (Cures)'!K39</f>
        <v>0</v>
      </c>
      <c r="L39" s="65">
        <f>'[1]Obligation by Mechanism-Direct'!L39+'[1]Obligation by Mechanism (Cures)'!L39</f>
        <v>3039704</v>
      </c>
      <c r="M39" s="72"/>
      <c r="N39" s="73"/>
      <c r="O39" s="45"/>
      <c r="P39" s="18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s="17" customFormat="1" ht="12" customHeight="1" x14ac:dyDescent="0.3">
      <c r="A40" s="13"/>
      <c r="B40" s="10"/>
      <c r="C40" s="9" t="s">
        <v>68</v>
      </c>
      <c r="D40" s="74"/>
      <c r="E40" s="74"/>
      <c r="F40" s="74">
        <f>'[1]Obligation by Mechanism-Direct'!F40+'[1]Obligation by Mechanism (Cures)'!F40</f>
        <v>0</v>
      </c>
      <c r="G40" s="74">
        <f>'[1]Obligation by Mechanism-Direct'!G40+'[1]Obligation by Mechanism (Cures)'!G40</f>
        <v>0</v>
      </c>
      <c r="H40" s="74">
        <f>'[1]Obligation by Mechanism-Direct'!H40+'[1]Obligation by Mechanism (Cures)'!H40</f>
        <v>0</v>
      </c>
      <c r="I40" s="74">
        <f>'[1]Obligation by Mechanism-Direct'!I40+'[1]Obligation by Mechanism (Cures)'!I40</f>
        <v>0</v>
      </c>
      <c r="J40" s="74">
        <f>'[1]Obligation by Mechanism-Direct'!J40+'[1]Obligation by Mechanism (Cures)'!J40</f>
        <v>0</v>
      </c>
      <c r="K40" s="70">
        <f>'[1]Obligation by Mechanism-Direct'!K40+'[1]Obligation by Mechanism (Cures)'!K40</f>
        <v>0</v>
      </c>
      <c r="L40" s="65">
        <f>'[1]Obligation by Mechanism-Direct'!L40+'[1]Obligation by Mechanism (Cures)'!L40</f>
        <v>700000</v>
      </c>
      <c r="M40" s="76"/>
      <c r="N40" s="77"/>
      <c r="O40" s="45">
        <f t="shared" si="6"/>
        <v>700000</v>
      </c>
      <c r="P40" s="18"/>
      <c r="Q40" s="1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</row>
    <row r="41" spans="1:59" s="17" customFormat="1" ht="12" customHeight="1" x14ac:dyDescent="0.3">
      <c r="A41" s="13"/>
      <c r="B41" s="14"/>
      <c r="C41" s="15" t="s">
        <v>40</v>
      </c>
      <c r="D41" s="68"/>
      <c r="E41" s="68"/>
      <c r="F41" s="68">
        <f>SUM(F30:F40)</f>
        <v>143878408</v>
      </c>
      <c r="G41" s="68">
        <f>SUM(G30:G40)</f>
        <v>0</v>
      </c>
      <c r="H41" s="68">
        <f>SUM(H30:H40)</f>
        <v>0</v>
      </c>
      <c r="I41" s="68">
        <f>SUM(I30:I40)</f>
        <v>153267629</v>
      </c>
      <c r="J41" s="68"/>
      <c r="K41" s="75">
        <f>SUM(K30:K40)</f>
        <v>49192806</v>
      </c>
      <c r="L41" s="60">
        <f>SUM(L30:L40)</f>
        <v>511865320</v>
      </c>
      <c r="M41" s="61">
        <f>SUM(M30:M40)</f>
        <v>0</v>
      </c>
      <c r="N41" s="61">
        <f>SUM(N30:N40)</f>
        <v>0</v>
      </c>
      <c r="O41" s="69">
        <f>SUM(O29:O40)</f>
        <v>619161070</v>
      </c>
      <c r="P41" s="18"/>
      <c r="Q41" s="1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</row>
    <row r="42" spans="1:59" s="17" customFormat="1" ht="12" customHeight="1" x14ac:dyDescent="0.3">
      <c r="A42" s="13"/>
      <c r="B42" s="24" t="s">
        <v>41</v>
      </c>
      <c r="C42" s="13"/>
      <c r="D42" s="78"/>
      <c r="E42" s="78"/>
      <c r="F42" s="78">
        <f>SUM(F10,F15,F41)</f>
        <v>279586320</v>
      </c>
      <c r="G42" s="78">
        <f>SUM(G10,G15,G41)</f>
        <v>44904067</v>
      </c>
      <c r="H42" s="78">
        <f>SUM(H10,H15,H41)</f>
        <v>15423007</v>
      </c>
      <c r="I42" s="78">
        <f>SUM(I10,I15,I41)</f>
        <v>163377634</v>
      </c>
      <c r="J42" s="78">
        <f>SUM(J10,J15,J41)</f>
        <v>0</v>
      </c>
      <c r="K42" s="79">
        <f>SUM(K10,K15,K29,K41)</f>
        <v>752831844</v>
      </c>
      <c r="L42" s="60">
        <f>SUM(L10,L15,L29,L41)</f>
        <v>4284186816</v>
      </c>
      <c r="M42" s="80">
        <f>SUM(M10,M15,M29,M41)</f>
        <v>107326265</v>
      </c>
      <c r="N42" s="81">
        <f>SUM(N10,N15,N29,N41)</f>
        <v>363070</v>
      </c>
      <c r="O42" s="69">
        <f>O10+O15+O41</f>
        <v>4388836447</v>
      </c>
      <c r="P42" s="18"/>
      <c r="Q42" s="1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</row>
    <row r="43" spans="1:59" ht="12" customHeight="1" x14ac:dyDescent="0.3">
      <c r="A43" s="9"/>
      <c r="B43" s="14" t="s">
        <v>42</v>
      </c>
      <c r="C43" s="15"/>
      <c r="D43" s="68"/>
      <c r="E43" s="68"/>
      <c r="F43" s="68">
        <f>'[1]Obligation by Mechanism-Direct'!F43+'[1]Obligation by Mechanism (Cures)'!F43</f>
        <v>0</v>
      </c>
      <c r="G43" s="68">
        <f>'[1]Obligation by Mechanism-Direct'!G43+'[1]Obligation by Mechanism (Cures)'!G43</f>
        <v>0</v>
      </c>
      <c r="H43" s="68">
        <f>'[1]Obligation by Mechanism-Direct'!H43+'[1]Obligation by Mechanism (Cures)'!H43</f>
        <v>0</v>
      </c>
      <c r="I43" s="68">
        <f>'[1]Obligation by Mechanism-Direct'!I43+'[1]Obligation by Mechanism (Cures)'!I43</f>
        <v>0</v>
      </c>
      <c r="J43" s="68">
        <f>'[1]Obligation by Mechanism-Direct'!J43+'[1]Obligation by Mechanism (Cures)'!J43</f>
        <v>0</v>
      </c>
      <c r="K43" s="68">
        <f>'[1]Obligation by Mechanism-Direct'!K43+'[1]Obligation by Mechanism (Cures)'!K43</f>
        <v>88434849</v>
      </c>
      <c r="L43" s="82">
        <f t="shared" si="2"/>
        <v>88434849</v>
      </c>
      <c r="M43" s="61">
        <f>'[1]Obligation by Mechanism-Direct'!M43+'[1]Obligation by Mechanism (Cures)'!M43</f>
        <v>0</v>
      </c>
      <c r="N43" s="61">
        <f>'[1]Obligation by Mechanism-Direct'!N43+'[1]Obligation by Mechanism (Cures)'!N43</f>
        <v>1889709</v>
      </c>
      <c r="O43" s="69">
        <f>SUM(L43:N43)</f>
        <v>90324558</v>
      </c>
      <c r="P43" s="4"/>
      <c r="Q43" s="4"/>
      <c r="R43" s="4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2" customHeight="1" x14ac:dyDescent="0.25">
      <c r="A44" s="9"/>
      <c r="B44" s="23" t="s">
        <v>43</v>
      </c>
      <c r="C44" s="22" t="s">
        <v>43</v>
      </c>
      <c r="D44" s="83">
        <f>'[1]Obligation by Mechanism-Direct'!D44+'[1]Obligation by Mechanism (Cures)'!D44</f>
        <v>0</v>
      </c>
      <c r="E44" s="84">
        <f>'[1]Obligation by Mechanism-Direct'!E44+'[1]Obligation by Mechanism (Cures)'!E44</f>
        <v>15304016</v>
      </c>
      <c r="F44" s="84">
        <f>'[1]Obligation by Mechanism-Direct'!F44+'[1]Obligation by Mechanism (Cures)'!F44</f>
        <v>248976185</v>
      </c>
      <c r="G44" s="84">
        <f>'[1]Obligation by Mechanism-Direct'!G44+'[1]Obligation by Mechanism (Cures)'!G44</f>
        <v>66552</v>
      </c>
      <c r="H44" s="84">
        <f>'[1]Obligation by Mechanism-Direct'!H44+'[1]Obligation by Mechanism (Cures)'!H44</f>
        <v>95860843</v>
      </c>
      <c r="I44" s="84">
        <f>'[1]Obligation by Mechanism-Direct'!I44+'[1]Obligation by Mechanism (Cures)'!I44</f>
        <v>45967374</v>
      </c>
      <c r="J44" s="84">
        <f>'[1]Obligation by Mechanism-Direct'!J44+'[1]Obligation by Mechanism (Cures)'!J44</f>
        <v>0</v>
      </c>
      <c r="K44" s="42">
        <f>'[1]Obligation by Mechanism-Direct'!K44+'[1]Obligation by Mechanism (Cures)'!K44</f>
        <v>332040762</v>
      </c>
      <c r="L44" s="65">
        <f t="shared" si="2"/>
        <v>738215732</v>
      </c>
      <c r="M44" s="85">
        <f>'[1]Obligation by Mechanism-Direct'!M44+'[1]Obligation by Mechanism (Cures)'!M44</f>
        <v>70204760</v>
      </c>
      <c r="N44" s="85">
        <f>'[1]Obligation by Mechanism-Direct'!N44+'[1]Obligation by Mechanism (Cures)'!N44</f>
        <v>0</v>
      </c>
      <c r="O44" s="86">
        <f>SUM(L44:N44)</f>
        <v>808420492</v>
      </c>
      <c r="P44" s="18"/>
      <c r="R44" s="4"/>
    </row>
    <row r="45" spans="1:59" ht="12" customHeight="1" x14ac:dyDescent="0.25">
      <c r="A45" s="9"/>
      <c r="B45" s="10"/>
      <c r="C45" s="9" t="s">
        <v>44</v>
      </c>
      <c r="D45" s="63">
        <f>'[1]Obligation by Mechanism-Direct'!D45+'[1]Obligation by Mechanism (Cures)'!D45</f>
        <v>0</v>
      </c>
      <c r="E45" s="63">
        <f>'[1]Obligation by Mechanism-Direct'!E45+'[1]Obligation by Mechanism (Cures)'!E45</f>
        <v>0</v>
      </c>
      <c r="F45" s="63">
        <f>'[1]Obligation by Mechanism-Direct'!F45+'[1]Obligation by Mechanism (Cures)'!F45</f>
        <v>0</v>
      </c>
      <c r="G45" s="63">
        <f>'[1]Obligation by Mechanism-Direct'!G45+'[1]Obligation by Mechanism (Cures)'!G45</f>
        <v>0</v>
      </c>
      <c r="H45" s="63">
        <f>'[1]Obligation by Mechanism-Direct'!H45+'[1]Obligation by Mechanism (Cures)'!H45</f>
        <v>0</v>
      </c>
      <c r="I45" s="63">
        <f>'[1]Obligation by Mechanism-Direct'!I45+'[1]Obligation by Mechanism (Cures)'!I45</f>
        <v>0</v>
      </c>
      <c r="J45" s="63">
        <f>'[1]Obligation by Mechanism-Direct'!J45+'[1]Obligation by Mechanism (Cures)'!J45</f>
        <v>0</v>
      </c>
      <c r="K45" s="64">
        <f>'[1]Obligation by Mechanism-Direct'!K45+'[1]Obligation by Mechanism (Cures)'!K45</f>
        <v>24397507</v>
      </c>
      <c r="L45" s="65">
        <f t="shared" si="2"/>
        <v>24397507</v>
      </c>
      <c r="M45" s="85">
        <f>'[1]Obligation by Mechanism-Direct'!M45+'[1]Obligation by Mechanism (Cures)'!M45</f>
        <v>0</v>
      </c>
      <c r="N45" s="73">
        <f>'[1]Obligation by Mechanism-Direct'!N45+'[1]Obligation by Mechanism (Cures)'!N45</f>
        <v>0</v>
      </c>
      <c r="O45" s="67">
        <f t="shared" ref="O45:O56" si="7">SUM(L45:N45)</f>
        <v>24397507</v>
      </c>
      <c r="P45" s="18"/>
    </row>
    <row r="46" spans="1:59" s="17" customFormat="1" ht="12" customHeight="1" x14ac:dyDescent="0.3">
      <c r="A46" s="13"/>
      <c r="B46" s="10"/>
      <c r="C46" s="9" t="s">
        <v>45</v>
      </c>
      <c r="D46" s="83">
        <f>'[1]Obligation by Mechanism-Direct'!D46+'[1]Obligation by Mechanism (Cures)'!D46</f>
        <v>0</v>
      </c>
      <c r="E46" s="83">
        <f>'[1]Obligation by Mechanism-Direct'!E46+'[1]Obligation by Mechanism (Cures)'!E46</f>
        <v>0</v>
      </c>
      <c r="F46" s="83">
        <f>'[1]Obligation by Mechanism-Direct'!F46+'[1]Obligation by Mechanism (Cures)'!F46</f>
        <v>0</v>
      </c>
      <c r="G46" s="83">
        <f>'[1]Obligation by Mechanism-Direct'!G46+'[1]Obligation by Mechanism (Cures)'!G46</f>
        <v>0</v>
      </c>
      <c r="H46" s="83">
        <f>'[1]Obligation by Mechanism-Direct'!H46+'[1]Obligation by Mechanism (Cures)'!H46</f>
        <v>0</v>
      </c>
      <c r="I46" s="83">
        <f>'[1]Obligation by Mechanism-Direct'!I46+'[1]Obligation by Mechanism (Cures)'!I46</f>
        <v>0</v>
      </c>
      <c r="J46" s="83">
        <f>'[1]Obligation by Mechanism-Direct'!J46+'[1]Obligation by Mechanism (Cures)'!J46</f>
        <v>0</v>
      </c>
      <c r="K46" s="70">
        <f>'[1]Obligation by Mechanism-Direct'!K46+'[1]Obligation by Mechanism (Cures)'!K46</f>
        <v>0</v>
      </c>
      <c r="L46" s="56">
        <f t="shared" si="2"/>
        <v>0</v>
      </c>
      <c r="M46" s="85">
        <f>'[1]Obligation by Mechanism-Direct'!M46+'[1]Obligation by Mechanism (Cures)'!M46</f>
        <v>0</v>
      </c>
      <c r="N46" s="87">
        <f>'[1]Obligation by Mechanism-Direct'!N46+'[1]Obligation by Mechanism (Cures)'!N46</f>
        <v>66252172</v>
      </c>
      <c r="O46" s="88">
        <f t="shared" si="7"/>
        <v>66252172</v>
      </c>
      <c r="P46" s="4"/>
      <c r="Q46" s="1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</row>
    <row r="47" spans="1:59" ht="12" customHeight="1" x14ac:dyDescent="0.3">
      <c r="A47" s="9"/>
      <c r="B47" s="14"/>
      <c r="C47" s="15" t="s">
        <v>46</v>
      </c>
      <c r="D47" s="68"/>
      <c r="E47" s="68">
        <f t="shared" ref="E47:K47" si="8">SUM(E44:E46)</f>
        <v>15304016</v>
      </c>
      <c r="F47" s="68">
        <f t="shared" si="8"/>
        <v>248976185</v>
      </c>
      <c r="G47" s="68">
        <f>SUM(G44:G46)</f>
        <v>66552</v>
      </c>
      <c r="H47" s="68">
        <f t="shared" si="8"/>
        <v>95860843</v>
      </c>
      <c r="I47" s="68">
        <f t="shared" si="8"/>
        <v>45967374</v>
      </c>
      <c r="J47" s="68">
        <f t="shared" si="8"/>
        <v>0</v>
      </c>
      <c r="K47" s="75">
        <f t="shared" si="8"/>
        <v>356438269</v>
      </c>
      <c r="L47" s="60">
        <f t="shared" si="2"/>
        <v>762613239</v>
      </c>
      <c r="M47" s="61">
        <f>SUM(M44:M46)</f>
        <v>70204760</v>
      </c>
      <c r="N47" s="81">
        <f>SUM(N44:N46)</f>
        <v>66252172</v>
      </c>
      <c r="O47" s="69">
        <f t="shared" si="7"/>
        <v>899070171</v>
      </c>
      <c r="P47" s="4"/>
    </row>
    <row r="48" spans="1:59" ht="12" customHeight="1" x14ac:dyDescent="0.25">
      <c r="A48" s="9"/>
      <c r="B48" s="10" t="s">
        <v>47</v>
      </c>
      <c r="C48" s="9" t="s">
        <v>48</v>
      </c>
      <c r="D48" s="40">
        <f>'[1]Obligation by Mechanism-Direct'!D48+'[1]Obligation by Mechanism (Cures)'!D48</f>
        <v>598072228</v>
      </c>
      <c r="E48" s="40">
        <f>'[1]Obligation by Mechanism-Direct'!E48+'[1]Obligation by Mechanism (Cures)'!E48</f>
        <v>100450013</v>
      </c>
      <c r="F48" s="40">
        <f>'[1]Obligation by Mechanism-Direct'!F48+'[1]Obligation by Mechanism (Cures)'!F48</f>
        <v>0</v>
      </c>
      <c r="G48" s="40">
        <f>'[1]Obligation by Mechanism-Direct'!G48+'[1]Obligation by Mechanism (Cures)'!G48</f>
        <v>0</v>
      </c>
      <c r="H48" s="40">
        <f>'[1]Obligation by Mechanism-Direct'!H48+'[1]Obligation by Mechanism (Cures)'!H48</f>
        <v>0</v>
      </c>
      <c r="I48" s="40">
        <f>'[1]Obligation by Mechanism-Direct'!I48+'[1]Obligation by Mechanism (Cures)'!I48</f>
        <v>0</v>
      </c>
      <c r="J48" s="40">
        <f>'[1]Obligation by Mechanism-Direct'!J48+'[1]Obligation by Mechanism (Cures)'!J48</f>
        <v>0</v>
      </c>
      <c r="K48" s="40">
        <f>'[1]Obligation by Mechanism-Direct'!K48+'[1]Obligation by Mechanism (Cures)'!K48</f>
        <v>284484693</v>
      </c>
      <c r="L48" s="65">
        <f t="shared" si="2"/>
        <v>983006934</v>
      </c>
      <c r="M48" s="44">
        <f>'[1]Obligation by Mechanism-Direct'!M48+'[1]Obligation by Mechanism (Cures)'!M48</f>
        <v>0</v>
      </c>
      <c r="N48" s="71">
        <f>'[1]Obligation by Mechanism-Direct'!N48+'[1]Obligation by Mechanism (Cures)'!N48</f>
        <v>0</v>
      </c>
      <c r="O48" s="45">
        <f t="shared" si="7"/>
        <v>983006934</v>
      </c>
      <c r="P48" s="18"/>
      <c r="Q48" s="18"/>
    </row>
    <row r="49" spans="1:59" s="17" customFormat="1" ht="12" customHeight="1" x14ac:dyDescent="0.3">
      <c r="A49" s="13"/>
      <c r="B49" s="10"/>
      <c r="C49" s="9" t="s">
        <v>45</v>
      </c>
      <c r="D49" s="40">
        <f>'[1]Obligation by Mechanism-Direct'!D49+'[1]Obligation by Mechanism (Cures)'!D49</f>
        <v>0</v>
      </c>
      <c r="E49" s="40">
        <f>'[1]Obligation by Mechanism-Direct'!E49+'[1]Obligation by Mechanism (Cures)'!E49</f>
        <v>0</v>
      </c>
      <c r="F49" s="40">
        <f>'[1]Obligation by Mechanism-Direct'!F49+'[1]Obligation by Mechanism (Cures)'!F49</f>
        <v>0</v>
      </c>
      <c r="G49" s="40">
        <f>'[1]Obligation by Mechanism-Direct'!G49+'[1]Obligation by Mechanism (Cures)'!G49</f>
        <v>0</v>
      </c>
      <c r="H49" s="40">
        <f>'[1]Obligation by Mechanism-Direct'!H49+'[1]Obligation by Mechanism (Cures)'!H49</f>
        <v>0</v>
      </c>
      <c r="I49" s="40">
        <f>'[1]Obligation by Mechanism-Direct'!I49+'[1]Obligation by Mechanism (Cures)'!I49</f>
        <v>0</v>
      </c>
      <c r="J49" s="40">
        <f>'[1]Obligation by Mechanism-Direct'!J49+'[1]Obligation by Mechanism (Cures)'!J49</f>
        <v>0</v>
      </c>
      <c r="K49" s="40">
        <f>'[1]Obligation by Mechanism-Direct'!K49+'[1]Obligation by Mechanism (Cures)'!K49</f>
        <v>0</v>
      </c>
      <c r="L49" s="56">
        <f t="shared" si="2"/>
        <v>0</v>
      </c>
      <c r="M49" s="44">
        <f>'[1]Obligation by Mechanism-Direct'!M49+'[1]Obligation by Mechanism (Cures)'!M49</f>
        <v>0</v>
      </c>
      <c r="N49" s="71">
        <f>'[1]Obligation by Mechanism-Direct'!N49+'[1]Obligation by Mechanism (Cures)'!N49</f>
        <v>295537156</v>
      </c>
      <c r="O49" s="45">
        <f t="shared" si="7"/>
        <v>295537156</v>
      </c>
      <c r="P49" s="4"/>
      <c r="Q49" s="18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59" ht="12" customHeight="1" x14ac:dyDescent="0.3">
      <c r="A50" s="9"/>
      <c r="B50" s="14"/>
      <c r="C50" s="15" t="s">
        <v>49</v>
      </c>
      <c r="D50" s="68">
        <f t="shared" ref="D50:K50" si="9">SUM(D48:D49)</f>
        <v>598072228</v>
      </c>
      <c r="E50" s="68">
        <f t="shared" si="9"/>
        <v>100450013</v>
      </c>
      <c r="F50" s="68">
        <f t="shared" si="9"/>
        <v>0</v>
      </c>
      <c r="G50" s="68">
        <f t="shared" si="9"/>
        <v>0</v>
      </c>
      <c r="H50" s="68">
        <f t="shared" si="9"/>
        <v>0</v>
      </c>
      <c r="I50" s="68">
        <f t="shared" si="9"/>
        <v>0</v>
      </c>
      <c r="J50" s="68">
        <f t="shared" si="9"/>
        <v>0</v>
      </c>
      <c r="K50" s="75">
        <f t="shared" si="9"/>
        <v>284484693</v>
      </c>
      <c r="L50" s="60">
        <f t="shared" si="2"/>
        <v>983006934</v>
      </c>
      <c r="M50" s="81">
        <f>SUM(M48:M49)</f>
        <v>0</v>
      </c>
      <c r="N50" s="81">
        <f>SUM(N48:N49)</f>
        <v>295537156</v>
      </c>
      <c r="O50" s="69">
        <f t="shared" si="7"/>
        <v>1278544090</v>
      </c>
      <c r="P50" s="18"/>
      <c r="Q50" s="18"/>
    </row>
    <row r="51" spans="1:59" ht="12" customHeight="1" x14ac:dyDescent="0.25">
      <c r="A51" s="9"/>
      <c r="B51" s="10" t="s">
        <v>50</v>
      </c>
      <c r="C51" s="9" t="s">
        <v>51</v>
      </c>
      <c r="D51" s="40">
        <f>'[1]Obligation by Mechanism-Direct'!D51+'[1]Obligation by Mechanism (Cures)'!D51</f>
        <v>0</v>
      </c>
      <c r="E51" s="40">
        <f>'[1]Obligation by Mechanism-Direct'!E51+'[1]Obligation by Mechanism (Cures)'!E51</f>
        <v>0</v>
      </c>
      <c r="F51" s="40">
        <f>'[1]Obligation by Mechanism-Direct'!F51+'[1]Obligation by Mechanism (Cures)'!F51</f>
        <v>67148219</v>
      </c>
      <c r="G51" s="40">
        <f>'[1]Obligation by Mechanism-Direct'!G51+'[1]Obligation by Mechanism (Cures)'!G51</f>
        <v>14984322</v>
      </c>
      <c r="H51" s="40">
        <f>'[1]Obligation by Mechanism-Direct'!H51+'[1]Obligation by Mechanism (Cures)'!H51</f>
        <v>42033340</v>
      </c>
      <c r="I51" s="40">
        <f>'[1]Obligation by Mechanism-Direct'!I51+'[1]Obligation by Mechanism (Cures)'!I51</f>
        <v>28785630</v>
      </c>
      <c r="J51" s="40">
        <f>'[1]Obligation by Mechanism-Direct'!J51+'[1]Obligation by Mechanism (Cures)'!J51</f>
        <v>21813439</v>
      </c>
      <c r="K51" s="40">
        <f>'[1]Obligation by Mechanism-Direct'!K51+'[1]Obligation by Mechanism (Cures)'!K51</f>
        <v>209315452</v>
      </c>
      <c r="L51" s="65">
        <f t="shared" si="2"/>
        <v>384080402</v>
      </c>
      <c r="M51" s="44">
        <f>'[1]Obligation by Mechanism-Direct'!M51+'[1]Obligation by Mechanism (Cures)'!M51</f>
        <v>0</v>
      </c>
      <c r="N51" s="71">
        <f>'[1]Obligation by Mechanism-Direct'!N51+'[1]Obligation by Mechanism (Cures)'!N51</f>
        <v>0</v>
      </c>
      <c r="O51" s="45">
        <f t="shared" si="7"/>
        <v>384080402</v>
      </c>
      <c r="P51" s="4"/>
      <c r="Q51" s="18"/>
    </row>
    <row r="52" spans="1:59" ht="12" customHeight="1" x14ac:dyDescent="0.25">
      <c r="A52" s="9"/>
      <c r="B52" s="10"/>
      <c r="C52" s="9" t="s">
        <v>52</v>
      </c>
      <c r="D52" s="83">
        <f>'[1]Obligation by Mechanism-Direct'!D52+'[1]Obligation by Mechanism (Cures)'!D52</f>
        <v>0</v>
      </c>
      <c r="E52" s="83">
        <f>'[1]Obligation by Mechanism-Direct'!E52+'[1]Obligation by Mechanism (Cures)'!E52</f>
        <v>0</v>
      </c>
      <c r="F52" s="83">
        <f>'[1]Obligation by Mechanism-Direct'!F52+'[1]Obligation by Mechanism (Cures)'!F52</f>
        <v>0</v>
      </c>
      <c r="G52" s="83">
        <f>'[1]Obligation by Mechanism-Direct'!G52+'[1]Obligation by Mechanism (Cures)'!G52</f>
        <v>0</v>
      </c>
      <c r="H52" s="83">
        <f>'[1]Obligation by Mechanism-Direct'!H52+'[1]Obligation by Mechanism (Cures)'!H52</f>
        <v>0</v>
      </c>
      <c r="I52" s="83">
        <f>'[1]Obligation by Mechanism-Direct'!I52+'[1]Obligation by Mechanism (Cures)'!I52</f>
        <v>0</v>
      </c>
      <c r="J52" s="83">
        <f>'[1]Obligation by Mechanism-Direct'!J52+'[1]Obligation by Mechanism (Cures)'!J52</f>
        <v>0</v>
      </c>
      <c r="K52" s="83">
        <f>'[1]Obligation by Mechanism-Direct'!K52+'[1]Obligation by Mechanism (Cures)'!K52</f>
        <v>3483639</v>
      </c>
      <c r="L52" s="65">
        <f t="shared" si="2"/>
        <v>3483639</v>
      </c>
      <c r="M52" s="89">
        <f>'[1]Obligation by Mechanism-Direct'!M52+'[1]Obligation by Mechanism (Cures)'!M52</f>
        <v>0</v>
      </c>
      <c r="N52" s="73">
        <f>'[1]Obligation by Mechanism-Direct'!N52+'[1]Obligation by Mechanism (Cures)'!N52</f>
        <v>0</v>
      </c>
      <c r="O52" s="67">
        <f t="shared" si="7"/>
        <v>3483639</v>
      </c>
      <c r="P52" s="4"/>
      <c r="Q52" s="18"/>
    </row>
    <row r="53" spans="1:59" s="17" customFormat="1" ht="12" customHeight="1" x14ac:dyDescent="0.3">
      <c r="A53" s="13"/>
      <c r="B53" s="10"/>
      <c r="C53" s="9" t="s">
        <v>45</v>
      </c>
      <c r="D53" s="74">
        <f>'[1]Obligation by Mechanism-Direct'!D53+'[1]Obligation by Mechanism (Cures)'!D53</f>
        <v>0</v>
      </c>
      <c r="E53" s="74">
        <f>'[1]Obligation by Mechanism-Direct'!E53+'[1]Obligation by Mechanism (Cures)'!E53</f>
        <v>0</v>
      </c>
      <c r="F53" s="74">
        <f>'[1]Obligation by Mechanism-Direct'!F53+'[1]Obligation by Mechanism (Cures)'!F53</f>
        <v>0</v>
      </c>
      <c r="G53" s="74">
        <f>'[1]Obligation by Mechanism-Direct'!G53+'[1]Obligation by Mechanism (Cures)'!G53</f>
        <v>0</v>
      </c>
      <c r="H53" s="74">
        <f>'[1]Obligation by Mechanism-Direct'!H53+'[1]Obligation by Mechanism (Cures)'!H53</f>
        <v>0</v>
      </c>
      <c r="I53" s="74">
        <f>'[1]Obligation by Mechanism-Direct'!I53+'[1]Obligation by Mechanism (Cures)'!I53</f>
        <v>0</v>
      </c>
      <c r="J53" s="74">
        <f>'[1]Obligation by Mechanism-Direct'!J53+'[1]Obligation by Mechanism (Cures)'!J53</f>
        <v>0</v>
      </c>
      <c r="K53" s="74">
        <f>'[1]Obligation by Mechanism-Direct'!K53+'[1]Obligation by Mechanism (Cures)'!K53</f>
        <v>0</v>
      </c>
      <c r="L53" s="56">
        <f t="shared" si="2"/>
        <v>0</v>
      </c>
      <c r="M53" s="76">
        <f>'[1]Obligation by Mechanism-Direct'!M53+'[1]Obligation by Mechanism (Cures)'!M53</f>
        <v>0</v>
      </c>
      <c r="N53" s="71">
        <f>'[1]Obligation by Mechanism-Direct'!N53+'[1]Obligation by Mechanism (Cures)'!N53</f>
        <v>110222485</v>
      </c>
      <c r="O53" s="45">
        <f t="shared" si="7"/>
        <v>110222485</v>
      </c>
      <c r="P53" s="4"/>
      <c r="Q53" s="18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59" s="25" customFormat="1" ht="13" x14ac:dyDescent="0.3">
      <c r="A54" s="9"/>
      <c r="B54" s="14"/>
      <c r="C54" s="15" t="s">
        <v>53</v>
      </c>
      <c r="D54" s="68"/>
      <c r="E54" s="68"/>
      <c r="F54" s="68">
        <f t="shared" ref="F54:K54" si="10">SUM(F51:F53)</f>
        <v>67148219</v>
      </c>
      <c r="G54" s="68">
        <f t="shared" si="10"/>
        <v>14984322</v>
      </c>
      <c r="H54" s="68">
        <f t="shared" si="10"/>
        <v>42033340</v>
      </c>
      <c r="I54" s="68">
        <f t="shared" si="10"/>
        <v>28785630</v>
      </c>
      <c r="J54" s="68">
        <f t="shared" si="10"/>
        <v>21813439</v>
      </c>
      <c r="K54" s="75">
        <f t="shared" si="10"/>
        <v>212799091</v>
      </c>
      <c r="L54" s="82">
        <f t="shared" si="2"/>
        <v>387564041</v>
      </c>
      <c r="M54" s="81">
        <f>SUM(M51:M53)</f>
        <v>0</v>
      </c>
      <c r="N54" s="81">
        <f>SUM(N51:N53)</f>
        <v>110222485</v>
      </c>
      <c r="O54" s="69">
        <f t="shared" si="7"/>
        <v>497786526</v>
      </c>
      <c r="P54" s="4"/>
      <c r="Q54" s="18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59" s="17" customFormat="1" ht="13" x14ac:dyDescent="0.3">
      <c r="A55" s="13"/>
      <c r="B55" s="10" t="s">
        <v>54</v>
      </c>
      <c r="C55" s="9"/>
      <c r="D55" s="90">
        <f>'[1]Obligation by Mechanism-Direct'!D55+'[1]Obligation by Mechanism (Cures)'!D55</f>
        <v>0</v>
      </c>
      <c r="E55" s="90">
        <f>'[1]Obligation by Mechanism-Direct'!E55+'[1]Obligation by Mechanism (Cures)'!E55</f>
        <v>0</v>
      </c>
      <c r="F55" s="90">
        <f>'[1]Obligation by Mechanism-Direct'!F55+'[1]Obligation by Mechanism (Cures)'!F55</f>
        <v>0</v>
      </c>
      <c r="G55" s="90">
        <f>'[1]Obligation by Mechanism-Direct'!G55+'[1]Obligation by Mechanism (Cures)'!G55</f>
        <v>0</v>
      </c>
      <c r="H55" s="90">
        <f>'[1]Obligation by Mechanism-Direct'!H55+'[1]Obligation by Mechanism (Cures)'!H55</f>
        <v>0</v>
      </c>
      <c r="I55" s="90">
        <f>'[1]Obligation by Mechanism-Direct'!I55+'[1]Obligation by Mechanism (Cures)'!I55</f>
        <v>0</v>
      </c>
      <c r="J55" s="90">
        <f>'[1]Obligation by Mechanism-Direct'!J55+'[1]Obligation by Mechanism (Cures)'!J55</f>
        <v>0</v>
      </c>
      <c r="K55" s="90">
        <f>'[1]Obligation by Mechanism-Direct'!K55+'[1]Obligation by Mechanism (Cures)'!K55</f>
        <v>30000000</v>
      </c>
      <c r="L55" s="56">
        <f t="shared" si="2"/>
        <v>30000000</v>
      </c>
      <c r="M55" s="91"/>
      <c r="N55" s="92"/>
      <c r="O55" s="93">
        <f t="shared" si="7"/>
        <v>30000000</v>
      </c>
      <c r="P55" s="4"/>
      <c r="Q55" s="18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59" ht="15" customHeight="1" thickBot="1" x14ac:dyDescent="0.35">
      <c r="A56" s="9"/>
      <c r="B56" s="14" t="s">
        <v>55</v>
      </c>
      <c r="C56" s="15"/>
      <c r="D56" s="94">
        <f t="shared" ref="D56:J56" si="11">SUM(D42,D47,D50,D54)</f>
        <v>598072228</v>
      </c>
      <c r="E56" s="94">
        <f t="shared" si="11"/>
        <v>115754029</v>
      </c>
      <c r="F56" s="94">
        <f t="shared" si="11"/>
        <v>595710724</v>
      </c>
      <c r="G56" s="94">
        <f t="shared" si="11"/>
        <v>59954941</v>
      </c>
      <c r="H56" s="94">
        <f t="shared" si="11"/>
        <v>153317190</v>
      </c>
      <c r="I56" s="94">
        <f t="shared" si="11"/>
        <v>238130638</v>
      </c>
      <c r="J56" s="94">
        <f t="shared" si="11"/>
        <v>21813439</v>
      </c>
      <c r="K56" s="95">
        <f>SUM(K42,K43,K47,K50,K54,K55)</f>
        <v>1724988746</v>
      </c>
      <c r="L56" s="96">
        <f>SUM(L42,L43,L47,L50,L54,L55)</f>
        <v>6535805879</v>
      </c>
      <c r="M56" s="97">
        <f>SUM(M42,M47)</f>
        <v>177531025</v>
      </c>
      <c r="N56" s="98">
        <f>SUM(N42,N43,N47,N50,N54)</f>
        <v>474264592</v>
      </c>
      <c r="O56" s="69">
        <f t="shared" si="7"/>
        <v>7187601496</v>
      </c>
      <c r="Q56" s="4"/>
    </row>
    <row r="57" spans="1:59" x14ac:dyDescent="0.25">
      <c r="B57" s="27" t="s">
        <v>69</v>
      </c>
      <c r="C57" s="2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59" x14ac:dyDescent="0.25">
      <c r="B58" s="27" t="s">
        <v>70</v>
      </c>
      <c r="C58" s="2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x14ac:dyDescent="0.25">
      <c r="A59" s="9"/>
      <c r="B59" s="9"/>
      <c r="C59" s="9"/>
      <c r="D59" s="35"/>
      <c r="E59" s="35"/>
      <c r="F59" s="35"/>
      <c r="G59" s="35"/>
      <c r="H59" s="35"/>
      <c r="I59" s="37"/>
      <c r="J59" s="37"/>
      <c r="K59" s="35"/>
      <c r="L59" s="35"/>
      <c r="M59" s="37"/>
      <c r="N59" s="37"/>
      <c r="O59" s="35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ht="12" customHeight="1" x14ac:dyDescent="0.25">
      <c r="A60" s="9"/>
      <c r="B60" s="9"/>
      <c r="C60" s="9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ht="15" customHeight="1" x14ac:dyDescent="0.25">
      <c r="A61" s="9"/>
      <c r="B61" s="9"/>
      <c r="C61" s="9"/>
      <c r="D61" s="30"/>
      <c r="E61" s="30"/>
      <c r="F61" s="30"/>
      <c r="G61" s="30"/>
      <c r="H61" s="30"/>
      <c r="I61" s="30"/>
      <c r="J61" s="30"/>
      <c r="K61" s="30"/>
      <c r="L61" s="29"/>
      <c r="M61" s="29"/>
      <c r="N61" s="30"/>
      <c r="O61" s="30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x14ac:dyDescent="0.25">
      <c r="A62" s="9"/>
      <c r="B62" s="9"/>
      <c r="C62" s="9"/>
      <c r="D62" s="30"/>
      <c r="E62" s="30"/>
      <c r="F62" s="30"/>
      <c r="G62" s="30"/>
      <c r="H62" s="30"/>
      <c r="I62" s="30"/>
      <c r="J62" s="30"/>
      <c r="K62" s="30"/>
      <c r="L62" s="29"/>
      <c r="M62" s="29"/>
      <c r="N62" s="30"/>
      <c r="O62" s="30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x14ac:dyDescent="0.25">
      <c r="A63" s="9"/>
      <c r="B63" s="9"/>
      <c r="C63" s="9"/>
      <c r="D63" s="30"/>
      <c r="E63" s="30"/>
      <c r="F63" s="30"/>
      <c r="G63" s="30"/>
      <c r="H63" s="30"/>
      <c r="I63" s="30"/>
      <c r="J63" s="30"/>
      <c r="K63" s="30"/>
      <c r="L63" s="29"/>
      <c r="M63" s="29"/>
      <c r="N63" s="30"/>
      <c r="O63" s="30"/>
      <c r="Q63" s="4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x14ac:dyDescent="0.25">
      <c r="A64" s="9"/>
      <c r="B64" s="9"/>
      <c r="C64" s="9"/>
      <c r="D64" s="30"/>
      <c r="E64" s="30"/>
      <c r="F64" s="30"/>
      <c r="G64" s="30"/>
      <c r="H64" s="30"/>
      <c r="I64" s="30"/>
      <c r="J64" s="30"/>
      <c r="K64" s="30"/>
      <c r="L64" s="29"/>
      <c r="M64" s="29"/>
      <c r="N64" s="30"/>
      <c r="O64" s="30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2:59" x14ac:dyDescent="0.25">
      <c r="B65" s="9"/>
      <c r="C65" s="9"/>
      <c r="D65" s="30"/>
      <c r="E65" s="30"/>
      <c r="F65" s="30"/>
      <c r="G65" s="30"/>
      <c r="H65" s="30"/>
      <c r="I65" s="30"/>
      <c r="J65" s="30"/>
      <c r="K65" s="30"/>
      <c r="L65" s="29"/>
      <c r="M65" s="29"/>
      <c r="N65" s="30"/>
      <c r="O65" s="30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2:59" x14ac:dyDescent="0.25">
      <c r="B66" s="9"/>
      <c r="C66" s="9"/>
      <c r="D66" s="30"/>
      <c r="E66" s="30"/>
      <c r="F66" s="30"/>
      <c r="G66" s="30"/>
      <c r="H66" s="30"/>
      <c r="I66" s="30"/>
      <c r="J66" s="30"/>
      <c r="K66" s="30"/>
      <c r="L66" s="29"/>
      <c r="M66" s="29"/>
      <c r="N66" s="30"/>
      <c r="O66" s="30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2:59" x14ac:dyDescent="0.25">
      <c r="B67" s="9"/>
      <c r="C67" s="9"/>
      <c r="D67" s="30"/>
      <c r="E67" s="30"/>
      <c r="F67" s="30"/>
      <c r="G67" s="30"/>
      <c r="H67" s="30"/>
      <c r="I67" s="30"/>
      <c r="J67" s="30"/>
      <c r="K67" s="30"/>
      <c r="L67" s="29"/>
      <c r="M67" s="29"/>
      <c r="N67" s="30"/>
      <c r="O67" s="30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2:59" x14ac:dyDescent="0.25">
      <c r="B68" s="9"/>
      <c r="C68" s="9"/>
      <c r="D68" s="30"/>
      <c r="E68" s="30"/>
      <c r="F68" s="30"/>
      <c r="G68" s="30"/>
      <c r="H68" s="30"/>
      <c r="I68" s="30"/>
      <c r="J68" s="30"/>
      <c r="K68" s="30"/>
      <c r="L68" s="29"/>
      <c r="M68" s="29"/>
      <c r="N68" s="30"/>
      <c r="O68" s="30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2:59" x14ac:dyDescent="0.25">
      <c r="B69" s="9"/>
      <c r="C69" s="9"/>
      <c r="D69" s="30"/>
      <c r="E69" s="30"/>
      <c r="F69" s="30"/>
      <c r="G69" s="30"/>
      <c r="H69" s="30"/>
      <c r="I69" s="30"/>
      <c r="J69" s="30"/>
      <c r="K69" s="30"/>
      <c r="L69" s="29"/>
      <c r="M69" s="29"/>
      <c r="N69" s="30"/>
      <c r="O69" s="30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2:59" x14ac:dyDescent="0.25">
      <c r="B70" s="9"/>
      <c r="C70" s="9"/>
      <c r="D70" s="30"/>
      <c r="E70" s="30"/>
      <c r="F70" s="30"/>
      <c r="G70" s="30"/>
      <c r="H70" s="30"/>
      <c r="I70" s="30"/>
      <c r="J70" s="30"/>
      <c r="K70" s="30"/>
      <c r="L70" s="29"/>
      <c r="M70" s="29"/>
      <c r="N70" s="30"/>
      <c r="O70" s="30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2:59" x14ac:dyDescent="0.25">
      <c r="B71" s="9"/>
      <c r="C71" s="9"/>
      <c r="D71" s="30"/>
      <c r="E71" s="30"/>
      <c r="F71" s="30"/>
      <c r="G71" s="30"/>
      <c r="H71" s="30"/>
      <c r="I71" s="30"/>
      <c r="J71" s="30"/>
      <c r="K71" s="30"/>
      <c r="L71" s="29"/>
      <c r="M71" s="29"/>
      <c r="N71" s="30"/>
      <c r="O71" s="30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2:59" x14ac:dyDescent="0.25">
      <c r="B72" s="9"/>
      <c r="C72" s="9"/>
      <c r="D72" s="30"/>
      <c r="E72" s="30"/>
      <c r="F72" s="30"/>
      <c r="G72" s="30"/>
      <c r="H72" s="30"/>
      <c r="I72" s="30"/>
      <c r="J72" s="30"/>
      <c r="K72" s="30"/>
      <c r="L72" s="29"/>
      <c r="M72" s="29"/>
      <c r="N72" s="30"/>
      <c r="O72" s="30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:59" x14ac:dyDescent="0.25">
      <c r="B73" s="9"/>
      <c r="C73" s="9"/>
      <c r="D73" s="30"/>
      <c r="E73" s="30"/>
      <c r="F73" s="30"/>
      <c r="G73" s="30"/>
      <c r="H73" s="30"/>
      <c r="I73" s="30"/>
      <c r="J73" s="30"/>
      <c r="K73" s="30"/>
      <c r="L73" s="29"/>
      <c r="M73" s="29"/>
      <c r="N73" s="30"/>
      <c r="O73" s="30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:59" x14ac:dyDescent="0.25">
      <c r="B74" s="9"/>
      <c r="C74" s="9"/>
      <c r="D74" s="30"/>
      <c r="E74" s="30"/>
      <c r="F74" s="30"/>
      <c r="G74" s="30"/>
      <c r="H74" s="30"/>
      <c r="I74" s="30"/>
      <c r="J74" s="30"/>
      <c r="K74" s="30"/>
      <c r="L74" s="29"/>
      <c r="M74" s="29"/>
      <c r="N74" s="30"/>
      <c r="O74" s="30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:59" x14ac:dyDescent="0.25">
      <c r="B75" s="9"/>
      <c r="C75" s="9"/>
      <c r="D75" s="30"/>
      <c r="E75" s="30"/>
      <c r="F75" s="30"/>
      <c r="G75" s="30"/>
      <c r="H75" s="30"/>
      <c r="I75" s="30"/>
      <c r="J75" s="30"/>
      <c r="K75" s="30"/>
      <c r="L75" s="29"/>
      <c r="M75" s="29"/>
      <c r="N75" s="30"/>
      <c r="O75" s="30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:59" x14ac:dyDescent="0.25">
      <c r="B76" s="9"/>
      <c r="C76" s="9"/>
      <c r="D76" s="30"/>
      <c r="E76" s="30"/>
      <c r="F76" s="30"/>
      <c r="G76" s="30"/>
      <c r="H76" s="30"/>
      <c r="I76" s="30"/>
      <c r="J76" s="30"/>
      <c r="K76" s="30"/>
      <c r="L76" s="29"/>
      <c r="M76" s="29"/>
      <c r="N76" s="30"/>
      <c r="O76" s="30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:59" x14ac:dyDescent="0.25">
      <c r="B77" s="9"/>
      <c r="C77" s="9"/>
      <c r="D77" s="30"/>
      <c r="E77" s="30"/>
      <c r="F77" s="30"/>
      <c r="G77" s="30"/>
      <c r="H77" s="30"/>
      <c r="I77" s="30"/>
      <c r="J77" s="30"/>
      <c r="K77" s="30"/>
      <c r="L77" s="29"/>
      <c r="M77" s="29"/>
      <c r="N77" s="30"/>
      <c r="O77" s="30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2:59" x14ac:dyDescent="0.25">
      <c r="B78" s="9"/>
      <c r="C78" s="9"/>
      <c r="D78" s="30"/>
      <c r="E78" s="30"/>
      <c r="F78" s="30"/>
      <c r="G78" s="30"/>
      <c r="H78" s="30"/>
      <c r="I78" s="30"/>
      <c r="J78" s="30"/>
      <c r="K78" s="30"/>
      <c r="L78" s="29"/>
      <c r="M78" s="29"/>
      <c r="N78" s="30"/>
      <c r="O78" s="30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2:59" x14ac:dyDescent="0.25">
      <c r="B79" s="9"/>
      <c r="C79" s="9"/>
      <c r="D79" s="30"/>
      <c r="E79" s="30"/>
      <c r="F79" s="30"/>
      <c r="G79" s="30"/>
      <c r="H79" s="30"/>
      <c r="I79" s="30"/>
      <c r="J79" s="30"/>
      <c r="K79" s="30"/>
      <c r="L79" s="29"/>
      <c r="M79" s="29"/>
      <c r="N79" s="30"/>
      <c r="O79" s="3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2:59" x14ac:dyDescent="0.25">
      <c r="B80" s="9"/>
      <c r="C80" s="9"/>
      <c r="D80" s="30"/>
      <c r="E80" s="30"/>
      <c r="F80" s="30"/>
      <c r="G80" s="30"/>
      <c r="H80" s="30"/>
      <c r="I80" s="30"/>
      <c r="J80" s="30"/>
      <c r="K80" s="30"/>
      <c r="L80" s="29"/>
      <c r="M80" s="29"/>
      <c r="N80" s="30"/>
      <c r="O80" s="3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2:59" x14ac:dyDescent="0.25">
      <c r="B81" s="9"/>
      <c r="C81" s="9"/>
      <c r="D81" s="30"/>
      <c r="E81" s="30"/>
      <c r="F81" s="30"/>
      <c r="G81" s="30"/>
      <c r="H81" s="30"/>
      <c r="I81" s="30"/>
      <c r="J81" s="30"/>
      <c r="K81" s="30"/>
      <c r="L81" s="29"/>
      <c r="M81" s="29"/>
      <c r="N81" s="30"/>
      <c r="O81" s="30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2:59" x14ac:dyDescent="0.25">
      <c r="B82" s="9"/>
      <c r="C82" s="9"/>
      <c r="D82" s="30"/>
      <c r="E82" s="30"/>
      <c r="F82" s="30"/>
      <c r="G82" s="30"/>
      <c r="H82" s="30"/>
      <c r="I82" s="30"/>
      <c r="J82" s="30"/>
      <c r="K82" s="30"/>
      <c r="L82" s="29"/>
      <c r="M82" s="29"/>
      <c r="N82" s="30"/>
      <c r="O82" s="30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2:59" x14ac:dyDescent="0.25">
      <c r="B83" s="9"/>
      <c r="C83" s="9"/>
      <c r="D83" s="30"/>
      <c r="E83" s="30"/>
      <c r="F83" s="30"/>
      <c r="G83" s="30"/>
      <c r="H83" s="30"/>
      <c r="I83" s="30"/>
      <c r="J83" s="30"/>
      <c r="K83" s="30"/>
      <c r="L83" s="29"/>
      <c r="M83" s="29"/>
      <c r="N83" s="30"/>
      <c r="O83" s="30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2:59" x14ac:dyDescent="0.25">
      <c r="B84" s="9"/>
      <c r="C84" s="9"/>
      <c r="D84" s="30"/>
      <c r="E84" s="30"/>
      <c r="F84" s="30"/>
      <c r="G84" s="30"/>
      <c r="H84" s="30"/>
      <c r="I84" s="30"/>
      <c r="J84" s="30"/>
      <c r="K84" s="30"/>
      <c r="L84" s="29"/>
      <c r="M84" s="29"/>
      <c r="N84" s="30"/>
      <c r="O84" s="30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</row>
    <row r="85" spans="2:59" x14ac:dyDescent="0.25">
      <c r="B85" s="9"/>
      <c r="C85" s="9"/>
      <c r="D85" s="30"/>
      <c r="E85" s="30"/>
      <c r="F85" s="30"/>
      <c r="G85" s="30"/>
      <c r="H85" s="30"/>
      <c r="I85" s="30"/>
      <c r="J85" s="30"/>
      <c r="K85" s="30"/>
      <c r="L85" s="29"/>
      <c r="M85" s="29"/>
      <c r="N85" s="30"/>
      <c r="O85" s="30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</row>
    <row r="86" spans="2:59" x14ac:dyDescent="0.25">
      <c r="B86" s="9"/>
      <c r="C86" s="9"/>
      <c r="D86" s="30"/>
      <c r="E86" s="30"/>
      <c r="F86" s="30"/>
      <c r="G86" s="30"/>
      <c r="H86" s="30"/>
      <c r="I86" s="30"/>
      <c r="J86" s="30"/>
      <c r="K86" s="30"/>
      <c r="L86" s="29"/>
      <c r="M86" s="29"/>
      <c r="N86" s="30"/>
      <c r="O86" s="30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</row>
    <row r="87" spans="2:59" x14ac:dyDescent="0.25">
      <c r="B87" s="9"/>
      <c r="C87" s="9"/>
      <c r="D87" s="30"/>
      <c r="E87" s="30"/>
      <c r="F87" s="30"/>
      <c r="G87" s="30"/>
      <c r="H87" s="30"/>
      <c r="I87" s="30"/>
      <c r="J87" s="30"/>
      <c r="K87" s="30"/>
      <c r="L87" s="29"/>
      <c r="M87" s="29"/>
      <c r="N87" s="30"/>
      <c r="O87" s="30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</row>
    <row r="88" spans="2:59" x14ac:dyDescent="0.25">
      <c r="B88" s="9"/>
      <c r="C88" s="9"/>
      <c r="D88" s="30"/>
      <c r="E88" s="30"/>
      <c r="F88" s="30"/>
      <c r="G88" s="30"/>
      <c r="H88" s="30"/>
      <c r="I88" s="30"/>
      <c r="J88" s="30"/>
      <c r="K88" s="30"/>
      <c r="L88" s="29"/>
      <c r="M88" s="29"/>
      <c r="N88" s="30"/>
      <c r="O88" s="30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</row>
    <row r="89" spans="2:59" x14ac:dyDescent="0.25">
      <c r="B89" s="9"/>
      <c r="C89" s="9"/>
      <c r="D89" s="30"/>
      <c r="E89" s="30"/>
      <c r="F89" s="30"/>
      <c r="G89" s="30"/>
      <c r="H89" s="30"/>
      <c r="I89" s="30"/>
      <c r="J89" s="30"/>
      <c r="K89" s="30"/>
      <c r="L89" s="29"/>
      <c r="M89" s="29"/>
      <c r="N89" s="30"/>
      <c r="O89" s="30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</row>
    <row r="90" spans="2:59" x14ac:dyDescent="0.25">
      <c r="B90" s="9"/>
      <c r="C90" s="9"/>
      <c r="D90" s="30"/>
      <c r="E90" s="30"/>
      <c r="F90" s="30"/>
      <c r="G90" s="30"/>
      <c r="H90" s="30"/>
      <c r="I90" s="30"/>
      <c r="J90" s="30"/>
      <c r="K90" s="30"/>
      <c r="L90" s="29"/>
      <c r="M90" s="29"/>
      <c r="N90" s="30"/>
      <c r="O90" s="30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</row>
    <row r="91" spans="2:59" x14ac:dyDescent="0.25">
      <c r="D91" s="30"/>
      <c r="E91" s="30"/>
      <c r="F91" s="30"/>
      <c r="G91" s="30"/>
      <c r="H91" s="30"/>
      <c r="I91" s="30"/>
      <c r="J91" s="30"/>
      <c r="K91" s="30"/>
      <c r="L91" s="29"/>
      <c r="M91" s="29"/>
      <c r="N91" s="30"/>
      <c r="O91" s="30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</row>
    <row r="92" spans="2:59" x14ac:dyDescent="0.25">
      <c r="D92" s="30"/>
      <c r="E92" s="30"/>
      <c r="F92" s="30"/>
      <c r="G92" s="30"/>
      <c r="H92" s="30"/>
      <c r="I92" s="30"/>
      <c r="J92" s="30"/>
      <c r="K92" s="30"/>
      <c r="L92" s="29"/>
      <c r="M92" s="29"/>
      <c r="N92" s="30"/>
      <c r="O92" s="30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</row>
    <row r="93" spans="2:59" x14ac:dyDescent="0.25">
      <c r="D93" s="30"/>
      <c r="E93" s="30"/>
      <c r="F93" s="30"/>
      <c r="G93" s="30"/>
      <c r="H93" s="30"/>
      <c r="I93" s="30"/>
      <c r="J93" s="30"/>
      <c r="K93" s="30"/>
      <c r="L93" s="29"/>
      <c r="M93" s="29"/>
      <c r="N93" s="30"/>
      <c r="O93" s="30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</row>
    <row r="94" spans="2:59" x14ac:dyDescent="0.25">
      <c r="D94" s="30"/>
      <c r="E94" s="30"/>
      <c r="F94" s="30"/>
      <c r="G94" s="30"/>
      <c r="H94" s="30"/>
      <c r="I94" s="30"/>
      <c r="J94" s="30"/>
      <c r="K94" s="30"/>
      <c r="L94" s="29"/>
      <c r="M94" s="29"/>
      <c r="N94" s="30"/>
      <c r="O94" s="30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</row>
    <row r="95" spans="2:59" x14ac:dyDescent="0.25">
      <c r="D95" s="30"/>
      <c r="E95" s="30"/>
      <c r="F95" s="30"/>
      <c r="G95" s="30"/>
      <c r="H95" s="30"/>
      <c r="I95" s="30"/>
      <c r="J95" s="30"/>
      <c r="K95" s="30"/>
      <c r="L95" s="29"/>
      <c r="M95" s="29"/>
      <c r="N95" s="30"/>
      <c r="O95" s="30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</row>
    <row r="96" spans="2:59" x14ac:dyDescent="0.25">
      <c r="D96" s="30"/>
      <c r="E96" s="30"/>
      <c r="F96" s="30"/>
      <c r="G96" s="30"/>
      <c r="H96" s="30"/>
      <c r="I96" s="30"/>
      <c r="J96" s="30"/>
      <c r="K96" s="30"/>
      <c r="L96" s="29"/>
      <c r="M96" s="29"/>
      <c r="N96" s="30"/>
      <c r="O96" s="30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</row>
    <row r="97" spans="4:59" x14ac:dyDescent="0.25">
      <c r="D97" s="30"/>
      <c r="E97" s="30"/>
      <c r="F97" s="30"/>
      <c r="G97" s="30"/>
      <c r="H97" s="30"/>
      <c r="I97" s="30"/>
      <c r="J97" s="30"/>
      <c r="K97" s="30"/>
      <c r="L97" s="29"/>
      <c r="M97" s="29"/>
      <c r="N97" s="30"/>
      <c r="O97" s="30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</row>
    <row r="98" spans="4:59" x14ac:dyDescent="0.25">
      <c r="D98" s="30"/>
      <c r="E98" s="30"/>
      <c r="F98" s="30"/>
      <c r="G98" s="30"/>
      <c r="H98" s="30"/>
      <c r="I98" s="30"/>
      <c r="J98" s="30"/>
      <c r="K98" s="30"/>
      <c r="L98" s="29"/>
      <c r="M98" s="29"/>
      <c r="N98" s="30"/>
      <c r="O98" s="30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</row>
    <row r="99" spans="4:59" x14ac:dyDescent="0.25">
      <c r="D99" s="30"/>
      <c r="E99" s="30"/>
      <c r="F99" s="30"/>
      <c r="G99" s="30"/>
      <c r="H99" s="30"/>
      <c r="I99" s="30"/>
      <c r="J99" s="30"/>
      <c r="K99" s="30"/>
      <c r="L99" s="29"/>
      <c r="M99" s="29"/>
      <c r="N99" s="30"/>
      <c r="O99" s="30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</row>
    <row r="100" spans="4:59" x14ac:dyDescent="0.25">
      <c r="D100" s="30"/>
      <c r="E100" s="30"/>
      <c r="F100" s="30"/>
      <c r="G100" s="30"/>
      <c r="H100" s="30"/>
      <c r="I100" s="30"/>
      <c r="J100" s="30"/>
      <c r="K100" s="30"/>
      <c r="L100" s="29"/>
      <c r="M100" s="29"/>
      <c r="N100" s="30"/>
      <c r="O100" s="30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4:59" x14ac:dyDescent="0.25">
      <c r="D101" s="30"/>
      <c r="E101" s="30"/>
      <c r="F101" s="30"/>
      <c r="G101" s="30"/>
      <c r="H101" s="30"/>
      <c r="I101" s="30"/>
      <c r="J101" s="30"/>
      <c r="K101" s="30"/>
      <c r="L101" s="29"/>
      <c r="M101" s="29"/>
      <c r="N101" s="30"/>
      <c r="O101" s="30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4:59" x14ac:dyDescent="0.25">
      <c r="D102" s="30"/>
      <c r="E102" s="30"/>
      <c r="F102" s="30"/>
      <c r="G102" s="30"/>
      <c r="H102" s="30"/>
      <c r="I102" s="30"/>
      <c r="J102" s="30"/>
      <c r="K102" s="30"/>
      <c r="L102" s="29"/>
      <c r="M102" s="29"/>
      <c r="N102" s="30"/>
      <c r="O102" s="30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4:59" x14ac:dyDescent="0.25">
      <c r="D103" s="30"/>
      <c r="E103" s="30"/>
      <c r="F103" s="30"/>
      <c r="G103" s="30"/>
      <c r="H103" s="30"/>
      <c r="I103" s="30"/>
      <c r="J103" s="30"/>
      <c r="K103" s="30"/>
      <c r="L103" s="29"/>
      <c r="M103" s="29"/>
      <c r="N103" s="30"/>
      <c r="O103" s="30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4:59" x14ac:dyDescent="0.25">
      <c r="D104" s="30"/>
      <c r="E104" s="30"/>
      <c r="F104" s="30"/>
      <c r="G104" s="30"/>
      <c r="H104" s="30"/>
      <c r="I104" s="30"/>
      <c r="J104" s="30"/>
      <c r="K104" s="30"/>
      <c r="L104" s="29"/>
      <c r="M104" s="29"/>
      <c r="N104" s="30"/>
      <c r="O104" s="30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4:59" x14ac:dyDescent="0.25">
      <c r="D105" s="30"/>
      <c r="E105" s="30"/>
      <c r="F105" s="30"/>
      <c r="G105" s="30"/>
      <c r="H105" s="30"/>
      <c r="I105" s="30"/>
      <c r="J105" s="30"/>
      <c r="K105" s="30"/>
      <c r="L105" s="29"/>
      <c r="M105" s="29"/>
      <c r="N105" s="30"/>
      <c r="O105" s="30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4:59" x14ac:dyDescent="0.25">
      <c r="D106" s="30"/>
      <c r="E106" s="30"/>
      <c r="F106" s="30"/>
      <c r="G106" s="30"/>
      <c r="H106" s="30"/>
      <c r="I106" s="30"/>
      <c r="J106" s="30"/>
      <c r="K106" s="30"/>
      <c r="L106" s="29"/>
      <c r="M106" s="29"/>
      <c r="N106" s="30"/>
      <c r="O106" s="30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4:59" x14ac:dyDescent="0.25">
      <c r="D107" s="30"/>
      <c r="E107" s="30"/>
      <c r="F107" s="30"/>
      <c r="G107" s="30"/>
      <c r="H107" s="30"/>
      <c r="I107" s="30"/>
      <c r="J107" s="30"/>
      <c r="K107" s="30"/>
      <c r="L107" s="29"/>
      <c r="M107" s="29"/>
      <c r="N107" s="30"/>
      <c r="O107" s="30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4:59" x14ac:dyDescent="0.25">
      <c r="D108" s="30"/>
      <c r="E108" s="30"/>
      <c r="F108" s="30"/>
      <c r="G108" s="30"/>
      <c r="H108" s="30"/>
      <c r="I108" s="30"/>
      <c r="J108" s="30"/>
      <c r="K108" s="30"/>
      <c r="L108" s="29"/>
      <c r="M108" s="29"/>
      <c r="N108" s="30"/>
      <c r="O108" s="30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</row>
    <row r="109" spans="4:59" x14ac:dyDescent="0.25">
      <c r="D109" s="30"/>
      <c r="E109" s="30"/>
      <c r="F109" s="30"/>
      <c r="G109" s="30"/>
      <c r="H109" s="30"/>
      <c r="I109" s="30"/>
      <c r="J109" s="30"/>
      <c r="K109" s="30"/>
      <c r="L109" s="29"/>
      <c r="M109" s="29"/>
      <c r="N109" s="30"/>
      <c r="O109" s="30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</row>
    <row r="110" spans="4:59" x14ac:dyDescent="0.25">
      <c r="D110" s="30"/>
      <c r="E110" s="30"/>
      <c r="F110" s="30"/>
      <c r="G110" s="30"/>
      <c r="H110" s="30"/>
      <c r="I110" s="30"/>
      <c r="J110" s="30"/>
      <c r="K110" s="30"/>
      <c r="L110" s="29"/>
      <c r="M110" s="29"/>
      <c r="N110" s="30"/>
      <c r="O110" s="30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</row>
    <row r="111" spans="4:59" x14ac:dyDescent="0.25">
      <c r="D111" s="30"/>
      <c r="E111" s="30"/>
      <c r="F111" s="30"/>
      <c r="G111" s="30"/>
      <c r="H111" s="30"/>
      <c r="I111" s="30"/>
      <c r="J111" s="30"/>
      <c r="K111" s="30"/>
      <c r="L111" s="29"/>
      <c r="M111" s="29"/>
      <c r="N111" s="30"/>
      <c r="O111" s="30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</row>
    <row r="112" spans="4:59" x14ac:dyDescent="0.25">
      <c r="D112" s="30"/>
      <c r="E112" s="30"/>
      <c r="F112" s="30"/>
      <c r="G112" s="30"/>
      <c r="H112" s="30"/>
      <c r="I112" s="30"/>
      <c r="J112" s="30"/>
      <c r="K112" s="30"/>
      <c r="L112" s="29"/>
      <c r="M112" s="29"/>
      <c r="N112" s="30"/>
      <c r="O112" s="30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</row>
    <row r="113" spans="4:59" x14ac:dyDescent="0.25">
      <c r="D113" s="30"/>
      <c r="E113" s="30"/>
      <c r="F113" s="30"/>
      <c r="G113" s="30"/>
      <c r="H113" s="30"/>
      <c r="I113" s="30"/>
      <c r="J113" s="30"/>
      <c r="K113" s="30"/>
      <c r="L113" s="29"/>
      <c r="M113" s="29"/>
      <c r="N113" s="30"/>
      <c r="O113" s="30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</row>
    <row r="114" spans="4:59" x14ac:dyDescent="0.25">
      <c r="D114" s="30"/>
      <c r="E114" s="30"/>
      <c r="F114" s="30"/>
      <c r="G114" s="30"/>
      <c r="H114" s="30"/>
      <c r="I114" s="30"/>
      <c r="J114" s="30"/>
      <c r="K114" s="30"/>
      <c r="L114" s="29"/>
      <c r="M114" s="29"/>
      <c r="N114" s="30"/>
      <c r="O114" s="30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</row>
    <row r="115" spans="4:59" x14ac:dyDescent="0.25">
      <c r="D115" s="30"/>
      <c r="E115" s="30"/>
      <c r="F115" s="30"/>
      <c r="G115" s="30"/>
      <c r="H115" s="30"/>
      <c r="I115" s="30"/>
      <c r="J115" s="30"/>
      <c r="K115" s="30"/>
      <c r="L115" s="29"/>
      <c r="M115" s="29"/>
      <c r="N115" s="30"/>
      <c r="O115" s="30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</row>
    <row r="116" spans="4:59" x14ac:dyDescent="0.25">
      <c r="D116" s="30"/>
      <c r="E116" s="30"/>
      <c r="F116" s="30"/>
      <c r="G116" s="30"/>
      <c r="H116" s="30"/>
      <c r="I116" s="30"/>
      <c r="J116" s="30"/>
      <c r="K116" s="30"/>
      <c r="L116" s="29"/>
      <c r="M116" s="29"/>
      <c r="N116" s="30"/>
      <c r="O116" s="30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</row>
    <row r="117" spans="4:59" x14ac:dyDescent="0.25">
      <c r="D117" s="30"/>
      <c r="E117" s="30"/>
      <c r="F117" s="30"/>
      <c r="G117" s="30"/>
      <c r="H117" s="30"/>
      <c r="I117" s="30"/>
      <c r="J117" s="30"/>
      <c r="K117" s="30"/>
      <c r="L117" s="29"/>
      <c r="M117" s="29"/>
      <c r="N117" s="30"/>
      <c r="O117" s="30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</row>
    <row r="118" spans="4:59" x14ac:dyDescent="0.25">
      <c r="D118" s="30"/>
      <c r="E118" s="30"/>
      <c r="F118" s="30"/>
      <c r="G118" s="30"/>
      <c r="H118" s="30"/>
      <c r="I118" s="30"/>
      <c r="J118" s="30"/>
      <c r="K118" s="30"/>
      <c r="L118" s="29"/>
      <c r="M118" s="29"/>
      <c r="N118" s="30"/>
      <c r="O118" s="30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</row>
    <row r="119" spans="4:59" x14ac:dyDescent="0.25">
      <c r="D119" s="30"/>
      <c r="E119" s="30"/>
      <c r="F119" s="30"/>
      <c r="G119" s="30"/>
      <c r="H119" s="30"/>
      <c r="I119" s="30"/>
      <c r="J119" s="30"/>
      <c r="K119" s="30"/>
      <c r="L119" s="29"/>
      <c r="M119" s="29"/>
      <c r="N119" s="30"/>
      <c r="O119" s="30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</row>
    <row r="120" spans="4:59" x14ac:dyDescent="0.25">
      <c r="D120" s="30"/>
      <c r="E120" s="30"/>
      <c r="F120" s="30"/>
      <c r="G120" s="30"/>
      <c r="H120" s="30"/>
      <c r="I120" s="30"/>
      <c r="J120" s="30"/>
      <c r="K120" s="30"/>
      <c r="L120" s="29"/>
      <c r="M120" s="29"/>
      <c r="N120" s="30"/>
      <c r="O120" s="30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</row>
    <row r="121" spans="4:59" x14ac:dyDescent="0.25">
      <c r="D121" s="30"/>
      <c r="E121" s="30"/>
      <c r="F121" s="30"/>
      <c r="G121" s="30"/>
      <c r="H121" s="30"/>
      <c r="I121" s="30"/>
      <c r="J121" s="30"/>
      <c r="K121" s="30"/>
      <c r="L121" s="29"/>
      <c r="M121" s="29"/>
      <c r="N121" s="30"/>
      <c r="O121" s="30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</row>
    <row r="122" spans="4:59" x14ac:dyDescent="0.25">
      <c r="D122" s="30"/>
      <c r="E122" s="30"/>
      <c r="F122" s="30"/>
      <c r="G122" s="30"/>
      <c r="H122" s="30"/>
      <c r="I122" s="30"/>
      <c r="J122" s="30"/>
      <c r="K122" s="30"/>
      <c r="L122" s="29"/>
      <c r="M122" s="29"/>
      <c r="N122" s="30"/>
      <c r="O122" s="30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4:59" x14ac:dyDescent="0.25">
      <c r="D123" s="30"/>
      <c r="E123" s="30"/>
      <c r="F123" s="30"/>
      <c r="G123" s="30"/>
      <c r="H123" s="30"/>
      <c r="I123" s="30"/>
      <c r="J123" s="30"/>
      <c r="K123" s="30"/>
      <c r="L123" s="29"/>
      <c r="M123" s="29"/>
      <c r="N123" s="30"/>
      <c r="O123" s="30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</row>
    <row r="124" spans="4:59" x14ac:dyDescent="0.25">
      <c r="D124" s="30"/>
      <c r="E124" s="30"/>
      <c r="F124" s="30"/>
      <c r="G124" s="30"/>
      <c r="H124" s="30"/>
      <c r="I124" s="30"/>
      <c r="J124" s="30"/>
      <c r="K124" s="30"/>
      <c r="L124" s="29"/>
      <c r="M124" s="29"/>
      <c r="N124" s="30"/>
      <c r="O124" s="30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</row>
    <row r="125" spans="4:59" x14ac:dyDescent="0.25">
      <c r="D125" s="30"/>
      <c r="E125" s="30"/>
      <c r="F125" s="30"/>
      <c r="G125" s="30"/>
      <c r="H125" s="30"/>
      <c r="I125" s="30"/>
      <c r="J125" s="30"/>
      <c r="K125" s="30"/>
      <c r="L125" s="29"/>
      <c r="M125" s="29"/>
      <c r="N125" s="30"/>
      <c r="O125" s="30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</row>
    <row r="126" spans="4:59" x14ac:dyDescent="0.25">
      <c r="D126" s="30"/>
      <c r="E126" s="30"/>
      <c r="F126" s="30"/>
      <c r="G126" s="30"/>
      <c r="H126" s="30"/>
      <c r="I126" s="30"/>
      <c r="J126" s="30"/>
      <c r="K126" s="30"/>
      <c r="L126" s="29"/>
      <c r="M126" s="29"/>
      <c r="N126" s="30"/>
      <c r="O126" s="30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</row>
    <row r="127" spans="4:59" x14ac:dyDescent="0.25">
      <c r="D127" s="30"/>
      <c r="E127" s="30"/>
      <c r="F127" s="30"/>
      <c r="G127" s="30"/>
      <c r="H127" s="30"/>
      <c r="I127" s="30"/>
      <c r="J127" s="30"/>
      <c r="K127" s="30"/>
      <c r="L127" s="29"/>
      <c r="M127" s="29"/>
      <c r="N127" s="30"/>
      <c r="O127" s="30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</row>
    <row r="128" spans="4:59" x14ac:dyDescent="0.25">
      <c r="D128" s="30"/>
      <c r="E128" s="30"/>
      <c r="F128" s="30"/>
      <c r="G128" s="30"/>
      <c r="H128" s="30"/>
      <c r="I128" s="30"/>
      <c r="J128" s="30"/>
      <c r="K128" s="30"/>
      <c r="L128" s="29"/>
      <c r="M128" s="29"/>
      <c r="N128" s="30"/>
      <c r="O128" s="30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</row>
    <row r="129" spans="4:59" x14ac:dyDescent="0.25">
      <c r="D129" s="30"/>
      <c r="E129" s="30"/>
      <c r="F129" s="30"/>
      <c r="G129" s="30"/>
      <c r="H129" s="30"/>
      <c r="I129" s="30"/>
      <c r="J129" s="30"/>
      <c r="K129" s="30"/>
      <c r="L129" s="29"/>
      <c r="M129" s="29"/>
      <c r="N129" s="30"/>
      <c r="O129" s="30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</row>
    <row r="130" spans="4:59" x14ac:dyDescent="0.25">
      <c r="D130" s="30"/>
      <c r="E130" s="30"/>
      <c r="F130" s="30"/>
      <c r="G130" s="30"/>
      <c r="H130" s="30"/>
      <c r="I130" s="30"/>
      <c r="J130" s="30"/>
      <c r="K130" s="30"/>
      <c r="L130" s="29"/>
      <c r="M130" s="29"/>
      <c r="N130" s="30"/>
      <c r="O130" s="30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</row>
    <row r="131" spans="4:59" x14ac:dyDescent="0.25">
      <c r="D131" s="30"/>
      <c r="E131" s="30"/>
      <c r="F131" s="30"/>
      <c r="G131" s="30"/>
      <c r="H131" s="30"/>
      <c r="I131" s="30"/>
      <c r="J131" s="30"/>
      <c r="K131" s="30"/>
      <c r="L131" s="29"/>
      <c r="M131" s="29"/>
      <c r="N131" s="30"/>
      <c r="O131" s="30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</row>
    <row r="132" spans="4:59" x14ac:dyDescent="0.25">
      <c r="D132" s="30"/>
      <c r="E132" s="30"/>
      <c r="F132" s="30"/>
      <c r="G132" s="30"/>
      <c r="H132" s="30"/>
      <c r="I132" s="30"/>
      <c r="J132" s="30"/>
      <c r="K132" s="30"/>
      <c r="L132" s="29"/>
      <c r="M132" s="29"/>
      <c r="N132" s="30"/>
      <c r="O132" s="30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</row>
    <row r="133" spans="4:59" x14ac:dyDescent="0.25">
      <c r="D133" s="30"/>
      <c r="E133" s="30"/>
      <c r="F133" s="30"/>
      <c r="G133" s="30"/>
      <c r="H133" s="30"/>
      <c r="I133" s="30"/>
      <c r="J133" s="30"/>
      <c r="K133" s="30"/>
      <c r="L133" s="29"/>
      <c r="M133" s="29"/>
      <c r="N133" s="30"/>
      <c r="O133" s="30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</row>
    <row r="134" spans="4:59" x14ac:dyDescent="0.25">
      <c r="D134" s="30"/>
      <c r="E134" s="30"/>
      <c r="F134" s="30"/>
      <c r="G134" s="30"/>
      <c r="H134" s="30"/>
      <c r="I134" s="30"/>
      <c r="J134" s="30"/>
      <c r="K134" s="30"/>
      <c r="L134" s="29"/>
      <c r="M134" s="29"/>
      <c r="N134" s="30"/>
      <c r="O134" s="30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</row>
    <row r="135" spans="4:59" x14ac:dyDescent="0.25">
      <c r="D135" s="30"/>
      <c r="E135" s="30"/>
      <c r="F135" s="30"/>
      <c r="G135" s="30"/>
      <c r="H135" s="30"/>
      <c r="I135" s="30"/>
      <c r="J135" s="30"/>
      <c r="K135" s="30"/>
      <c r="L135" s="29"/>
      <c r="M135" s="29"/>
      <c r="N135" s="30"/>
      <c r="O135" s="30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</row>
    <row r="136" spans="4:59" x14ac:dyDescent="0.25">
      <c r="D136" s="30"/>
      <c r="E136" s="30"/>
      <c r="F136" s="30"/>
      <c r="G136" s="30"/>
      <c r="H136" s="30"/>
      <c r="I136" s="30"/>
      <c r="J136" s="30"/>
      <c r="K136" s="30"/>
      <c r="L136" s="29"/>
      <c r="M136" s="29"/>
      <c r="N136" s="30"/>
      <c r="O136" s="30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</row>
    <row r="137" spans="4:59" x14ac:dyDescent="0.25">
      <c r="D137" s="30"/>
      <c r="E137" s="30"/>
      <c r="F137" s="30"/>
      <c r="G137" s="30"/>
      <c r="H137" s="30"/>
      <c r="I137" s="30"/>
      <c r="J137" s="30"/>
      <c r="K137" s="30"/>
      <c r="L137" s="29"/>
      <c r="M137" s="29"/>
      <c r="N137" s="30"/>
      <c r="O137" s="30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</row>
    <row r="138" spans="4:59" x14ac:dyDescent="0.25">
      <c r="D138" s="30"/>
      <c r="E138" s="30"/>
      <c r="F138" s="30"/>
      <c r="G138" s="30"/>
      <c r="H138" s="30"/>
      <c r="I138" s="30"/>
      <c r="J138" s="30"/>
      <c r="K138" s="30"/>
      <c r="L138" s="29"/>
      <c r="M138" s="29"/>
      <c r="N138" s="30"/>
      <c r="O138" s="30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</row>
    <row r="139" spans="4:59" x14ac:dyDescent="0.25">
      <c r="D139" s="30"/>
      <c r="E139" s="30"/>
      <c r="F139" s="30"/>
      <c r="G139" s="30"/>
      <c r="H139" s="30"/>
      <c r="I139" s="30"/>
      <c r="J139" s="30"/>
      <c r="K139" s="30"/>
      <c r="L139" s="29"/>
      <c r="M139" s="29"/>
      <c r="N139" s="30"/>
      <c r="O139" s="30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</row>
    <row r="140" spans="4:59" x14ac:dyDescent="0.25">
      <c r="D140" s="30"/>
      <c r="E140" s="30"/>
      <c r="F140" s="30"/>
      <c r="G140" s="30"/>
      <c r="H140" s="30"/>
      <c r="I140" s="30"/>
      <c r="J140" s="30"/>
      <c r="K140" s="30"/>
      <c r="L140" s="29"/>
      <c r="M140" s="29"/>
      <c r="N140" s="30"/>
      <c r="O140" s="30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</row>
    <row r="141" spans="4:59" x14ac:dyDescent="0.25">
      <c r="D141" s="30"/>
      <c r="E141" s="30"/>
      <c r="F141" s="30"/>
      <c r="G141" s="30"/>
      <c r="H141" s="30"/>
      <c r="I141" s="30"/>
      <c r="J141" s="30"/>
      <c r="K141" s="30"/>
      <c r="L141" s="29"/>
      <c r="M141" s="29"/>
      <c r="N141" s="30"/>
      <c r="O141" s="30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</row>
    <row r="142" spans="4:59" x14ac:dyDescent="0.25">
      <c r="D142" s="30"/>
      <c r="E142" s="30"/>
      <c r="F142" s="30"/>
      <c r="G142" s="30"/>
      <c r="H142" s="30"/>
      <c r="I142" s="30"/>
      <c r="J142" s="30"/>
      <c r="K142" s="30"/>
      <c r="L142" s="29"/>
      <c r="M142" s="29"/>
      <c r="N142" s="30"/>
      <c r="O142" s="30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</row>
    <row r="143" spans="4:59" x14ac:dyDescent="0.25">
      <c r="D143" s="30"/>
      <c r="E143" s="30"/>
      <c r="F143" s="30"/>
      <c r="G143" s="30"/>
      <c r="H143" s="30"/>
      <c r="I143" s="30"/>
      <c r="J143" s="30"/>
      <c r="K143" s="30"/>
      <c r="L143" s="29"/>
      <c r="M143" s="29"/>
      <c r="N143" s="30"/>
      <c r="O143" s="30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</row>
    <row r="144" spans="4:59" x14ac:dyDescent="0.25">
      <c r="D144" s="30"/>
      <c r="E144" s="30"/>
      <c r="F144" s="30"/>
      <c r="G144" s="30"/>
      <c r="H144" s="30"/>
      <c r="I144" s="30"/>
      <c r="J144" s="30"/>
      <c r="K144" s="30"/>
      <c r="L144" s="29"/>
      <c r="M144" s="29"/>
      <c r="N144" s="30"/>
      <c r="O144" s="30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</row>
    <row r="145" spans="4:59" x14ac:dyDescent="0.25">
      <c r="D145" s="30"/>
      <c r="E145" s="30"/>
      <c r="F145" s="30"/>
      <c r="G145" s="30"/>
      <c r="H145" s="30"/>
      <c r="I145" s="30"/>
      <c r="J145" s="30"/>
      <c r="K145" s="30"/>
      <c r="L145" s="29"/>
      <c r="M145" s="29"/>
      <c r="N145" s="30"/>
      <c r="O145" s="30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</row>
    <row r="146" spans="4:59" x14ac:dyDescent="0.25">
      <c r="D146" s="30"/>
      <c r="E146" s="30"/>
      <c r="F146" s="30"/>
      <c r="G146" s="30"/>
      <c r="H146" s="30"/>
      <c r="I146" s="30"/>
      <c r="J146" s="30"/>
      <c r="K146" s="30"/>
      <c r="L146" s="29"/>
      <c r="M146" s="29"/>
      <c r="N146" s="30"/>
      <c r="O146" s="30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</row>
    <row r="147" spans="4:59" x14ac:dyDescent="0.25">
      <c r="D147" s="30"/>
      <c r="E147" s="30"/>
      <c r="F147" s="30"/>
      <c r="G147" s="30"/>
      <c r="H147" s="30"/>
      <c r="I147" s="30"/>
      <c r="J147" s="30"/>
      <c r="K147" s="30"/>
      <c r="L147" s="29"/>
      <c r="M147" s="29"/>
      <c r="N147" s="30"/>
      <c r="O147" s="30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</row>
    <row r="148" spans="4:59" x14ac:dyDescent="0.25">
      <c r="D148" s="30"/>
      <c r="E148" s="30"/>
      <c r="F148" s="30"/>
      <c r="G148" s="30"/>
      <c r="H148" s="30"/>
      <c r="I148" s="30"/>
      <c r="J148" s="30"/>
      <c r="K148" s="30"/>
      <c r="L148" s="29"/>
      <c r="M148" s="29"/>
      <c r="N148" s="30"/>
      <c r="O148" s="30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</row>
    <row r="149" spans="4:59" x14ac:dyDescent="0.25">
      <c r="D149" s="30"/>
      <c r="E149" s="30"/>
      <c r="F149" s="30"/>
      <c r="G149" s="30"/>
      <c r="H149" s="30"/>
      <c r="I149" s="30"/>
      <c r="J149" s="30"/>
      <c r="K149" s="30"/>
      <c r="L149" s="29"/>
      <c r="M149" s="29"/>
      <c r="N149" s="30"/>
      <c r="O149" s="30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</row>
    <row r="150" spans="4:59" x14ac:dyDescent="0.25">
      <c r="D150" s="30"/>
      <c r="E150" s="30"/>
      <c r="F150" s="30"/>
      <c r="G150" s="30"/>
      <c r="H150" s="30"/>
      <c r="I150" s="30"/>
      <c r="J150" s="30"/>
      <c r="K150" s="30"/>
      <c r="L150" s="29"/>
      <c r="M150" s="29"/>
      <c r="N150" s="30"/>
      <c r="O150" s="30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</row>
    <row r="151" spans="4:59" x14ac:dyDescent="0.25">
      <c r="D151" s="30"/>
      <c r="E151" s="30"/>
      <c r="F151" s="30"/>
      <c r="G151" s="30"/>
      <c r="H151" s="30"/>
      <c r="I151" s="30"/>
      <c r="J151" s="30"/>
      <c r="K151" s="30"/>
      <c r="L151" s="29"/>
      <c r="M151" s="29"/>
      <c r="N151" s="30"/>
      <c r="O151" s="30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</row>
    <row r="152" spans="4:59" x14ac:dyDescent="0.25">
      <c r="D152" s="30"/>
      <c r="E152" s="30"/>
      <c r="F152" s="30"/>
      <c r="G152" s="30"/>
      <c r="H152" s="30"/>
      <c r="I152" s="30"/>
      <c r="J152" s="30"/>
      <c r="K152" s="30"/>
      <c r="L152" s="29"/>
      <c r="M152" s="29"/>
      <c r="N152" s="30"/>
      <c r="O152" s="30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</row>
    <row r="153" spans="4:59" x14ac:dyDescent="0.25">
      <c r="D153" s="30"/>
      <c r="E153" s="30"/>
      <c r="F153" s="30"/>
      <c r="G153" s="30"/>
      <c r="H153" s="30"/>
      <c r="I153" s="30"/>
      <c r="J153" s="30"/>
      <c r="K153" s="30"/>
      <c r="L153" s="29"/>
      <c r="M153" s="29"/>
      <c r="N153" s="30"/>
      <c r="O153" s="30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</row>
    <row r="154" spans="4:59" x14ac:dyDescent="0.25">
      <c r="D154" s="30"/>
      <c r="E154" s="30"/>
      <c r="F154" s="30"/>
      <c r="G154" s="30"/>
      <c r="H154" s="30"/>
      <c r="I154" s="30"/>
      <c r="J154" s="30"/>
      <c r="K154" s="30"/>
      <c r="L154" s="29"/>
      <c r="M154" s="29"/>
      <c r="N154" s="30"/>
      <c r="O154" s="30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</row>
    <row r="155" spans="4:59" x14ac:dyDescent="0.25">
      <c r="D155" s="30"/>
      <c r="E155" s="30"/>
      <c r="F155" s="30"/>
      <c r="G155" s="30"/>
      <c r="H155" s="30"/>
      <c r="I155" s="30"/>
      <c r="J155" s="30"/>
      <c r="K155" s="30"/>
      <c r="L155" s="29"/>
      <c r="M155" s="29"/>
      <c r="N155" s="30"/>
      <c r="O155" s="30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</row>
    <row r="156" spans="4:59" x14ac:dyDescent="0.25">
      <c r="D156" s="30"/>
      <c r="E156" s="30"/>
      <c r="F156" s="30"/>
      <c r="G156" s="30"/>
      <c r="H156" s="30"/>
      <c r="I156" s="30"/>
      <c r="J156" s="30"/>
      <c r="K156" s="30"/>
      <c r="L156" s="29"/>
      <c r="M156" s="29"/>
      <c r="N156" s="30"/>
      <c r="O156" s="30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</row>
    <row r="157" spans="4:59" x14ac:dyDescent="0.25">
      <c r="D157" s="30"/>
      <c r="E157" s="30"/>
      <c r="F157" s="30"/>
      <c r="G157" s="30"/>
      <c r="H157" s="30"/>
      <c r="I157" s="30"/>
      <c r="J157" s="30"/>
      <c r="K157" s="30"/>
      <c r="L157" s="29"/>
      <c r="M157" s="29"/>
      <c r="N157" s="30"/>
      <c r="O157" s="30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</row>
    <row r="158" spans="4:59" x14ac:dyDescent="0.25">
      <c r="D158" s="30"/>
      <c r="E158" s="30"/>
      <c r="F158" s="30"/>
      <c r="G158" s="30"/>
      <c r="H158" s="30"/>
      <c r="I158" s="30"/>
      <c r="J158" s="30"/>
      <c r="K158" s="30"/>
      <c r="L158" s="29"/>
      <c r="M158" s="29"/>
      <c r="N158" s="30"/>
      <c r="O158" s="30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</row>
    <row r="159" spans="4:59" x14ac:dyDescent="0.25">
      <c r="D159" s="30"/>
      <c r="E159" s="30"/>
      <c r="F159" s="30"/>
      <c r="G159" s="30"/>
      <c r="H159" s="30"/>
      <c r="I159" s="30"/>
      <c r="J159" s="30"/>
      <c r="K159" s="30"/>
      <c r="L159" s="29"/>
      <c r="M159" s="29"/>
      <c r="N159" s="30"/>
      <c r="O159" s="30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</row>
    <row r="160" spans="4:59" x14ac:dyDescent="0.25">
      <c r="D160" s="30"/>
      <c r="E160" s="30"/>
      <c r="F160" s="30"/>
      <c r="G160" s="30"/>
      <c r="H160" s="30"/>
      <c r="I160" s="30"/>
      <c r="J160" s="30"/>
      <c r="K160" s="30"/>
      <c r="L160" s="29"/>
      <c r="M160" s="29"/>
      <c r="N160" s="30"/>
      <c r="O160" s="30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</row>
    <row r="161" spans="4:59" x14ac:dyDescent="0.25">
      <c r="D161" s="30"/>
      <c r="E161" s="30"/>
      <c r="F161" s="30"/>
      <c r="G161" s="30"/>
      <c r="H161" s="30"/>
      <c r="I161" s="30"/>
      <c r="J161" s="30"/>
      <c r="K161" s="30"/>
      <c r="L161" s="29"/>
      <c r="M161" s="29"/>
      <c r="N161" s="30"/>
      <c r="O161" s="30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</row>
    <row r="162" spans="4:59" x14ac:dyDescent="0.25">
      <c r="D162" s="30"/>
      <c r="E162" s="30"/>
      <c r="F162" s="30"/>
      <c r="G162" s="30"/>
      <c r="H162" s="30"/>
      <c r="I162" s="30"/>
      <c r="J162" s="30"/>
      <c r="K162" s="30"/>
      <c r="L162" s="29"/>
      <c r="M162" s="29"/>
      <c r="N162" s="30"/>
      <c r="O162" s="30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</row>
    <row r="163" spans="4:59" x14ac:dyDescent="0.25">
      <c r="D163" s="30"/>
      <c r="E163" s="30"/>
      <c r="F163" s="30"/>
      <c r="G163" s="30"/>
      <c r="H163" s="30"/>
      <c r="I163" s="30"/>
      <c r="J163" s="30"/>
      <c r="K163" s="30"/>
      <c r="L163" s="29"/>
      <c r="M163" s="29"/>
      <c r="N163" s="30"/>
      <c r="O163" s="30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</row>
    <row r="164" spans="4:59" x14ac:dyDescent="0.25">
      <c r="D164" s="30"/>
      <c r="E164" s="30"/>
      <c r="F164" s="30"/>
      <c r="G164" s="30"/>
      <c r="H164" s="30"/>
      <c r="I164" s="30"/>
      <c r="J164" s="30"/>
      <c r="K164" s="30"/>
      <c r="L164" s="29"/>
      <c r="M164" s="29"/>
      <c r="N164" s="30"/>
      <c r="O164" s="30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</row>
    <row r="165" spans="4:59" x14ac:dyDescent="0.25">
      <c r="D165" s="30"/>
      <c r="E165" s="30"/>
      <c r="F165" s="30"/>
      <c r="G165" s="30"/>
      <c r="H165" s="30"/>
      <c r="I165" s="30"/>
      <c r="J165" s="30"/>
      <c r="K165" s="30"/>
      <c r="L165" s="29"/>
      <c r="M165" s="29"/>
      <c r="N165" s="30"/>
      <c r="O165" s="30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</row>
    <row r="166" spans="4:59" x14ac:dyDescent="0.25">
      <c r="D166" s="30"/>
      <c r="E166" s="30"/>
      <c r="F166" s="30"/>
      <c r="G166" s="30"/>
      <c r="H166" s="30"/>
      <c r="I166" s="30"/>
      <c r="J166" s="30"/>
      <c r="K166" s="30"/>
      <c r="L166" s="29"/>
      <c r="M166" s="29"/>
      <c r="N166" s="30"/>
      <c r="O166" s="30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</row>
    <row r="167" spans="4:59" x14ac:dyDescent="0.25">
      <c r="D167" s="30"/>
      <c r="E167" s="30"/>
      <c r="F167" s="30"/>
      <c r="G167" s="30"/>
      <c r="H167" s="30"/>
      <c r="I167" s="30"/>
      <c r="J167" s="30"/>
      <c r="K167" s="30"/>
      <c r="L167" s="29"/>
      <c r="M167" s="29"/>
      <c r="N167" s="30"/>
      <c r="O167" s="30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</row>
    <row r="168" spans="4:59" x14ac:dyDescent="0.25">
      <c r="D168" s="30"/>
      <c r="E168" s="30"/>
      <c r="F168" s="30"/>
      <c r="G168" s="30"/>
      <c r="H168" s="30"/>
      <c r="I168" s="30"/>
      <c r="J168" s="30"/>
      <c r="K168" s="30"/>
      <c r="L168" s="29"/>
      <c r="M168" s="29"/>
      <c r="N168" s="30"/>
      <c r="O168" s="30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</row>
    <row r="169" spans="4:59" x14ac:dyDescent="0.25">
      <c r="D169" s="30"/>
      <c r="E169" s="30"/>
      <c r="F169" s="30"/>
      <c r="G169" s="30"/>
      <c r="H169" s="30"/>
      <c r="I169" s="30"/>
      <c r="J169" s="30"/>
      <c r="K169" s="30"/>
      <c r="L169" s="29"/>
      <c r="M169" s="29"/>
      <c r="N169" s="30"/>
      <c r="O169" s="30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</row>
    <row r="170" spans="4:59" x14ac:dyDescent="0.25">
      <c r="D170" s="30"/>
      <c r="E170" s="30"/>
      <c r="F170" s="30"/>
      <c r="G170" s="30"/>
      <c r="H170" s="30"/>
      <c r="I170" s="30"/>
      <c r="J170" s="30"/>
      <c r="K170" s="30"/>
      <c r="L170" s="29"/>
      <c r="M170" s="29"/>
      <c r="N170" s="30"/>
      <c r="O170" s="30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</row>
    <row r="171" spans="4:59" x14ac:dyDescent="0.25">
      <c r="D171" s="30"/>
      <c r="E171" s="30"/>
      <c r="F171" s="30"/>
      <c r="G171" s="30"/>
      <c r="H171" s="30"/>
      <c r="I171" s="30"/>
      <c r="J171" s="30"/>
      <c r="K171" s="30"/>
      <c r="L171" s="29"/>
      <c r="M171" s="29"/>
      <c r="N171" s="30"/>
      <c r="O171" s="30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</row>
    <row r="172" spans="4:59" x14ac:dyDescent="0.25">
      <c r="D172" s="30"/>
      <c r="E172" s="30"/>
      <c r="F172" s="30"/>
      <c r="G172" s="30"/>
      <c r="H172" s="30"/>
      <c r="I172" s="30"/>
      <c r="J172" s="30"/>
      <c r="K172" s="30"/>
      <c r="L172" s="29"/>
      <c r="M172" s="29"/>
      <c r="N172" s="30"/>
      <c r="O172" s="30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</row>
    <row r="173" spans="4:59" x14ac:dyDescent="0.25">
      <c r="D173" s="30"/>
      <c r="E173" s="30"/>
      <c r="F173" s="30"/>
      <c r="G173" s="30"/>
      <c r="H173" s="30"/>
      <c r="I173" s="30"/>
      <c r="J173" s="30"/>
      <c r="K173" s="30"/>
      <c r="L173" s="29"/>
      <c r="M173" s="29"/>
      <c r="N173" s="30"/>
      <c r="O173" s="30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</row>
    <row r="174" spans="4:59" x14ac:dyDescent="0.25">
      <c r="D174" s="30"/>
      <c r="E174" s="30"/>
      <c r="F174" s="30"/>
      <c r="G174" s="30"/>
      <c r="H174" s="30"/>
      <c r="I174" s="30"/>
      <c r="J174" s="30"/>
      <c r="K174" s="30"/>
      <c r="L174" s="29"/>
      <c r="M174" s="29"/>
      <c r="N174" s="30"/>
      <c r="O174" s="30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</row>
    <row r="175" spans="4:59" x14ac:dyDescent="0.25">
      <c r="D175" s="30"/>
      <c r="E175" s="30"/>
      <c r="F175" s="30"/>
      <c r="G175" s="30"/>
      <c r="H175" s="30"/>
      <c r="I175" s="30"/>
      <c r="J175" s="30"/>
      <c r="K175" s="30"/>
      <c r="L175" s="29"/>
      <c r="M175" s="29"/>
      <c r="N175" s="30"/>
      <c r="O175" s="30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</row>
    <row r="176" spans="4:59" x14ac:dyDescent="0.25">
      <c r="D176" s="30"/>
      <c r="E176" s="30"/>
      <c r="F176" s="30"/>
      <c r="G176" s="30"/>
      <c r="H176" s="30"/>
      <c r="I176" s="30"/>
      <c r="J176" s="30"/>
      <c r="K176" s="30"/>
      <c r="L176" s="29"/>
      <c r="M176" s="29"/>
      <c r="N176" s="30"/>
      <c r="O176" s="30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</row>
    <row r="177" spans="4:59" x14ac:dyDescent="0.25">
      <c r="D177" s="30"/>
      <c r="E177" s="30"/>
      <c r="F177" s="30"/>
      <c r="G177" s="30"/>
      <c r="H177" s="30"/>
      <c r="I177" s="30"/>
      <c r="J177" s="30"/>
      <c r="K177" s="30"/>
      <c r="L177" s="29"/>
      <c r="M177" s="29"/>
      <c r="N177" s="30"/>
      <c r="O177" s="30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</row>
    <row r="178" spans="4:59" x14ac:dyDescent="0.25">
      <c r="D178" s="30"/>
      <c r="E178" s="30"/>
      <c r="F178" s="30"/>
      <c r="G178" s="30"/>
      <c r="H178" s="30"/>
      <c r="I178" s="30"/>
      <c r="J178" s="30"/>
      <c r="K178" s="30"/>
      <c r="L178" s="29"/>
      <c r="M178" s="29"/>
      <c r="N178" s="30"/>
      <c r="O178" s="30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</row>
    <row r="179" spans="4:59" x14ac:dyDescent="0.25">
      <c r="D179" s="30"/>
      <c r="E179" s="30"/>
      <c r="F179" s="30"/>
      <c r="G179" s="30"/>
      <c r="H179" s="30"/>
      <c r="I179" s="30"/>
      <c r="J179" s="30"/>
      <c r="K179" s="30"/>
      <c r="L179" s="29"/>
      <c r="M179" s="29"/>
      <c r="N179" s="30"/>
      <c r="O179" s="30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</row>
    <row r="180" spans="4:59" x14ac:dyDescent="0.25">
      <c r="D180" s="30"/>
      <c r="E180" s="30"/>
      <c r="F180" s="30"/>
      <c r="G180" s="30"/>
      <c r="H180" s="30"/>
      <c r="I180" s="30"/>
      <c r="J180" s="30"/>
      <c r="K180" s="30"/>
      <c r="L180" s="29"/>
      <c r="M180" s="29"/>
      <c r="N180" s="30"/>
      <c r="O180" s="30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</row>
    <row r="181" spans="4:59" x14ac:dyDescent="0.25">
      <c r="D181" s="30"/>
      <c r="E181" s="30"/>
      <c r="F181" s="30"/>
      <c r="G181" s="30"/>
      <c r="H181" s="30"/>
      <c r="I181" s="30"/>
      <c r="J181" s="30"/>
      <c r="K181" s="30"/>
      <c r="L181" s="29"/>
      <c r="M181" s="29"/>
      <c r="N181" s="30"/>
      <c r="O181" s="30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</row>
    <row r="182" spans="4:59" x14ac:dyDescent="0.25">
      <c r="D182" s="30"/>
      <c r="E182" s="30"/>
      <c r="F182" s="30"/>
      <c r="G182" s="30"/>
      <c r="H182" s="30"/>
      <c r="I182" s="30"/>
      <c r="J182" s="30"/>
      <c r="K182" s="30"/>
      <c r="L182" s="29"/>
      <c r="M182" s="29"/>
      <c r="N182" s="30"/>
      <c r="O182" s="30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</row>
    <row r="183" spans="4:59" x14ac:dyDescent="0.25">
      <c r="D183" s="30"/>
      <c r="E183" s="30"/>
      <c r="F183" s="30"/>
      <c r="G183" s="30"/>
      <c r="H183" s="30"/>
      <c r="I183" s="30"/>
      <c r="J183" s="30"/>
      <c r="K183" s="30"/>
      <c r="L183" s="29"/>
      <c r="M183" s="29"/>
      <c r="N183" s="30"/>
      <c r="O183" s="30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</row>
    <row r="184" spans="4:59" x14ac:dyDescent="0.25">
      <c r="D184" s="30"/>
      <c r="E184" s="30"/>
      <c r="F184" s="30"/>
      <c r="G184" s="30"/>
      <c r="H184" s="30"/>
      <c r="I184" s="30"/>
      <c r="J184" s="30"/>
      <c r="K184" s="30"/>
      <c r="L184" s="29"/>
      <c r="M184" s="29"/>
      <c r="N184" s="30"/>
      <c r="O184" s="30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</row>
    <row r="185" spans="4:59" x14ac:dyDescent="0.25">
      <c r="D185" s="30"/>
      <c r="E185" s="30"/>
      <c r="F185" s="30"/>
      <c r="G185" s="30"/>
      <c r="H185" s="30"/>
      <c r="I185" s="30"/>
      <c r="J185" s="30"/>
      <c r="K185" s="30"/>
      <c r="L185" s="29"/>
      <c r="M185" s="29"/>
      <c r="N185" s="30"/>
      <c r="O185" s="30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</row>
    <row r="186" spans="4:59" x14ac:dyDescent="0.25">
      <c r="D186" s="30"/>
      <c r="E186" s="30"/>
      <c r="F186" s="30"/>
      <c r="G186" s="30"/>
      <c r="H186" s="30"/>
      <c r="I186" s="30"/>
      <c r="J186" s="30"/>
      <c r="K186" s="30"/>
      <c r="L186" s="29"/>
      <c r="M186" s="29"/>
      <c r="N186" s="30"/>
      <c r="O186" s="30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</row>
    <row r="187" spans="4:59" x14ac:dyDescent="0.25">
      <c r="D187" s="30"/>
      <c r="E187" s="30"/>
      <c r="F187" s="30"/>
      <c r="G187" s="30"/>
      <c r="H187" s="30"/>
      <c r="I187" s="30"/>
      <c r="J187" s="30"/>
      <c r="K187" s="30"/>
      <c r="L187" s="29"/>
      <c r="M187" s="29"/>
      <c r="N187" s="30"/>
      <c r="O187" s="30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</row>
    <row r="188" spans="4:59" x14ac:dyDescent="0.25">
      <c r="D188" s="30"/>
      <c r="E188" s="30"/>
      <c r="F188" s="30"/>
      <c r="G188" s="30"/>
      <c r="H188" s="30"/>
      <c r="I188" s="30"/>
      <c r="J188" s="30"/>
      <c r="K188" s="30"/>
      <c r="L188" s="29"/>
      <c r="M188" s="29"/>
      <c r="N188" s="30"/>
      <c r="O188" s="30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</row>
    <row r="189" spans="4:59" x14ac:dyDescent="0.25">
      <c r="D189" s="30"/>
      <c r="E189" s="30"/>
      <c r="F189" s="30"/>
      <c r="G189" s="30"/>
      <c r="H189" s="30"/>
      <c r="I189" s="30"/>
      <c r="J189" s="30"/>
      <c r="K189" s="30"/>
      <c r="L189" s="29"/>
      <c r="M189" s="29"/>
      <c r="N189" s="30"/>
      <c r="O189" s="30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</row>
    <row r="190" spans="4:59" x14ac:dyDescent="0.25">
      <c r="D190" s="30"/>
      <c r="E190" s="30"/>
      <c r="F190" s="30"/>
      <c r="G190" s="30"/>
      <c r="H190" s="30"/>
      <c r="I190" s="30"/>
      <c r="J190" s="30"/>
      <c r="K190" s="30"/>
      <c r="L190" s="29"/>
      <c r="M190" s="29"/>
      <c r="N190" s="30"/>
      <c r="O190" s="30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</row>
    <row r="191" spans="4:59" x14ac:dyDescent="0.25">
      <c r="D191" s="30"/>
      <c r="E191" s="30"/>
      <c r="F191" s="30"/>
      <c r="G191" s="30"/>
      <c r="H191" s="30"/>
      <c r="I191" s="30"/>
      <c r="J191" s="30"/>
      <c r="K191" s="30"/>
      <c r="L191" s="29"/>
      <c r="M191" s="29"/>
      <c r="N191" s="30"/>
      <c r="O191" s="30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</row>
    <row r="192" spans="4:59" x14ac:dyDescent="0.25">
      <c r="D192" s="30"/>
      <c r="E192" s="30"/>
      <c r="F192" s="30"/>
      <c r="G192" s="30"/>
      <c r="H192" s="30"/>
      <c r="I192" s="30"/>
      <c r="J192" s="30"/>
      <c r="K192" s="30"/>
      <c r="L192" s="29"/>
      <c r="M192" s="29"/>
      <c r="N192" s="30"/>
      <c r="O192" s="30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</row>
    <row r="193" spans="4:59" x14ac:dyDescent="0.25">
      <c r="D193" s="30"/>
      <c r="E193" s="30"/>
      <c r="F193" s="30"/>
      <c r="G193" s="30"/>
      <c r="H193" s="30"/>
      <c r="I193" s="30"/>
      <c r="J193" s="30"/>
      <c r="K193" s="30"/>
      <c r="L193" s="29"/>
      <c r="M193" s="29"/>
      <c r="N193" s="30"/>
      <c r="O193" s="30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</row>
    <row r="194" spans="4:59" x14ac:dyDescent="0.25">
      <c r="D194" s="30"/>
      <c r="E194" s="30"/>
      <c r="F194" s="30"/>
      <c r="G194" s="30"/>
      <c r="H194" s="30"/>
      <c r="I194" s="30"/>
      <c r="J194" s="30"/>
      <c r="K194" s="30"/>
      <c r="L194" s="29"/>
      <c r="M194" s="29"/>
      <c r="N194" s="30"/>
      <c r="O194" s="30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</row>
    <row r="195" spans="4:59" x14ac:dyDescent="0.25">
      <c r="D195" s="30"/>
      <c r="E195" s="30"/>
      <c r="F195" s="30"/>
      <c r="G195" s="30"/>
      <c r="H195" s="30"/>
      <c r="I195" s="30"/>
      <c r="J195" s="30"/>
      <c r="K195" s="30"/>
      <c r="L195" s="29"/>
      <c r="M195" s="29"/>
      <c r="N195" s="30"/>
      <c r="O195" s="30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</row>
    <row r="196" spans="4:59" x14ac:dyDescent="0.25">
      <c r="D196" s="30"/>
      <c r="E196" s="30"/>
      <c r="F196" s="30"/>
      <c r="G196" s="30"/>
      <c r="H196" s="30"/>
      <c r="I196" s="30"/>
      <c r="J196" s="30"/>
      <c r="K196" s="30"/>
      <c r="L196" s="29"/>
      <c r="M196" s="29"/>
      <c r="N196" s="30"/>
      <c r="O196" s="30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</row>
    <row r="197" spans="4:59" x14ac:dyDescent="0.25">
      <c r="D197" s="30"/>
      <c r="E197" s="30"/>
      <c r="F197" s="30"/>
      <c r="G197" s="30"/>
      <c r="H197" s="30"/>
      <c r="I197" s="30"/>
      <c r="J197" s="30"/>
      <c r="K197" s="30"/>
      <c r="L197" s="29"/>
      <c r="M197" s="29"/>
      <c r="N197" s="30"/>
      <c r="O197" s="30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</row>
    <row r="198" spans="4:59" x14ac:dyDescent="0.25">
      <c r="D198" s="30"/>
      <c r="E198" s="30"/>
      <c r="F198" s="30"/>
      <c r="G198" s="30"/>
      <c r="H198" s="30"/>
      <c r="I198" s="30"/>
      <c r="J198" s="30"/>
      <c r="K198" s="30"/>
      <c r="L198" s="29"/>
      <c r="M198" s="29"/>
      <c r="N198" s="30"/>
      <c r="O198" s="30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</row>
    <row r="199" spans="4:59" x14ac:dyDescent="0.25">
      <c r="D199" s="30"/>
      <c r="E199" s="30"/>
      <c r="F199" s="30"/>
      <c r="G199" s="30"/>
      <c r="H199" s="30"/>
      <c r="I199" s="30"/>
      <c r="J199" s="30"/>
      <c r="K199" s="30"/>
      <c r="L199" s="29"/>
      <c r="M199" s="29"/>
      <c r="N199" s="30"/>
      <c r="O199" s="30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</row>
    <row r="200" spans="4:59" x14ac:dyDescent="0.25">
      <c r="D200" s="30"/>
      <c r="E200" s="30"/>
      <c r="F200" s="30"/>
      <c r="G200" s="30"/>
      <c r="H200" s="30"/>
      <c r="I200" s="30"/>
      <c r="J200" s="30"/>
      <c r="K200" s="30"/>
      <c r="L200" s="29"/>
      <c r="M200" s="29"/>
      <c r="N200" s="30"/>
      <c r="O200" s="30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</row>
    <row r="201" spans="4:59" x14ac:dyDescent="0.25">
      <c r="D201" s="30"/>
      <c r="E201" s="30"/>
      <c r="F201" s="30"/>
      <c r="G201" s="30"/>
      <c r="H201" s="30"/>
      <c r="I201" s="30"/>
      <c r="J201" s="30"/>
      <c r="K201" s="30"/>
      <c r="L201" s="29"/>
      <c r="M201" s="29"/>
      <c r="N201" s="30"/>
      <c r="O201" s="30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</row>
    <row r="202" spans="4:59" x14ac:dyDescent="0.25">
      <c r="D202" s="30"/>
      <c r="E202" s="30"/>
      <c r="F202" s="30"/>
      <c r="G202" s="30"/>
      <c r="H202" s="30"/>
      <c r="I202" s="30"/>
      <c r="J202" s="30"/>
      <c r="K202" s="30"/>
      <c r="L202" s="29"/>
      <c r="M202" s="29"/>
      <c r="N202" s="30"/>
      <c r="O202" s="30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</row>
    <row r="203" spans="4:59" x14ac:dyDescent="0.25">
      <c r="D203" s="30"/>
      <c r="E203" s="30"/>
      <c r="F203" s="30"/>
      <c r="G203" s="30"/>
      <c r="H203" s="30"/>
      <c r="I203" s="30"/>
      <c r="J203" s="30"/>
      <c r="K203" s="30"/>
      <c r="L203" s="29"/>
      <c r="M203" s="29"/>
      <c r="N203" s="30"/>
      <c r="O203" s="30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</row>
    <row r="204" spans="4:59" x14ac:dyDescent="0.25">
      <c r="D204" s="30"/>
      <c r="E204" s="30"/>
      <c r="F204" s="30"/>
      <c r="G204" s="30"/>
      <c r="H204" s="30"/>
      <c r="I204" s="30"/>
      <c r="J204" s="30"/>
      <c r="K204" s="30"/>
      <c r="L204" s="29"/>
      <c r="M204" s="29"/>
      <c r="N204" s="30"/>
      <c r="O204" s="30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</row>
    <row r="205" spans="4:59" x14ac:dyDescent="0.25">
      <c r="D205" s="30"/>
      <c r="E205" s="30"/>
      <c r="F205" s="30"/>
      <c r="G205" s="30"/>
      <c r="H205" s="30"/>
      <c r="I205" s="30"/>
      <c r="J205" s="30"/>
      <c r="K205" s="30"/>
      <c r="L205" s="29"/>
      <c r="M205" s="29"/>
      <c r="N205" s="30"/>
      <c r="O205" s="30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</row>
    <row r="206" spans="4:59" x14ac:dyDescent="0.25">
      <c r="D206" s="30"/>
      <c r="E206" s="30"/>
      <c r="F206" s="30"/>
      <c r="G206" s="30"/>
      <c r="H206" s="30"/>
      <c r="I206" s="30"/>
      <c r="J206" s="30"/>
      <c r="K206" s="30"/>
      <c r="L206" s="29"/>
      <c r="M206" s="29"/>
      <c r="N206" s="30"/>
      <c r="O206" s="30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</row>
    <row r="207" spans="4:59" x14ac:dyDescent="0.25">
      <c r="D207" s="30"/>
      <c r="E207" s="30"/>
      <c r="F207" s="30"/>
      <c r="G207" s="30"/>
      <c r="H207" s="30"/>
      <c r="I207" s="30"/>
      <c r="J207" s="30"/>
      <c r="K207" s="30"/>
      <c r="L207" s="29"/>
      <c r="M207" s="29"/>
      <c r="N207" s="30"/>
      <c r="O207" s="30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</row>
    <row r="208" spans="4:59" x14ac:dyDescent="0.25">
      <c r="D208" s="30"/>
      <c r="E208" s="30"/>
      <c r="F208" s="30"/>
      <c r="G208" s="30"/>
      <c r="H208" s="30"/>
      <c r="I208" s="30"/>
      <c r="J208" s="30"/>
      <c r="K208" s="30"/>
      <c r="L208" s="29"/>
      <c r="M208" s="29"/>
      <c r="N208" s="30"/>
      <c r="O208" s="30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</row>
    <row r="209" spans="4:59" x14ac:dyDescent="0.25">
      <c r="D209" s="30"/>
      <c r="E209" s="30"/>
      <c r="F209" s="30"/>
      <c r="G209" s="30"/>
      <c r="H209" s="30"/>
      <c r="I209" s="30"/>
      <c r="J209" s="30"/>
      <c r="K209" s="30"/>
      <c r="L209" s="29"/>
      <c r="M209" s="29"/>
      <c r="N209" s="30"/>
      <c r="O209" s="30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</row>
    <row r="210" spans="4:59" x14ac:dyDescent="0.25">
      <c r="D210" s="30"/>
      <c r="E210" s="30"/>
      <c r="F210" s="30"/>
      <c r="G210" s="30"/>
      <c r="H210" s="30"/>
      <c r="I210" s="30"/>
      <c r="J210" s="30"/>
      <c r="K210" s="30"/>
      <c r="L210" s="29"/>
      <c r="M210" s="29"/>
      <c r="N210" s="30"/>
      <c r="O210" s="30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</row>
    <row r="211" spans="4:59" x14ac:dyDescent="0.25">
      <c r="D211" s="30"/>
      <c r="E211" s="30"/>
      <c r="F211" s="30"/>
      <c r="G211" s="30"/>
      <c r="H211" s="30"/>
      <c r="I211" s="30"/>
      <c r="J211" s="30"/>
      <c r="K211" s="30"/>
      <c r="L211" s="29"/>
      <c r="M211" s="29"/>
      <c r="N211" s="30"/>
      <c r="O211" s="30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</row>
    <row r="212" spans="4:59" x14ac:dyDescent="0.25">
      <c r="D212" s="30"/>
      <c r="E212" s="30"/>
      <c r="F212" s="30"/>
      <c r="G212" s="30"/>
      <c r="H212" s="30"/>
      <c r="I212" s="30"/>
      <c r="J212" s="30"/>
      <c r="K212" s="30"/>
      <c r="L212" s="29"/>
      <c r="M212" s="29"/>
      <c r="N212" s="30"/>
      <c r="O212" s="30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</row>
    <row r="213" spans="4:59" x14ac:dyDescent="0.25">
      <c r="D213" s="30"/>
      <c r="E213" s="30"/>
      <c r="F213" s="30"/>
      <c r="G213" s="30"/>
      <c r="H213" s="30"/>
      <c r="I213" s="30"/>
      <c r="J213" s="30"/>
      <c r="K213" s="30"/>
      <c r="L213" s="29"/>
      <c r="M213" s="29"/>
      <c r="N213" s="30"/>
      <c r="O213" s="30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</row>
    <row r="214" spans="4:59" x14ac:dyDescent="0.25">
      <c r="D214" s="30"/>
      <c r="E214" s="30"/>
      <c r="F214" s="30"/>
      <c r="G214" s="30"/>
      <c r="H214" s="30"/>
      <c r="I214" s="30"/>
      <c r="J214" s="30"/>
      <c r="K214" s="30"/>
      <c r="L214" s="29"/>
      <c r="M214" s="29"/>
      <c r="N214" s="30"/>
      <c r="O214" s="30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</row>
    <row r="215" spans="4:59" x14ac:dyDescent="0.25">
      <c r="D215" s="30"/>
      <c r="E215" s="30"/>
      <c r="F215" s="30"/>
      <c r="G215" s="30"/>
      <c r="H215" s="30"/>
      <c r="I215" s="30"/>
      <c r="J215" s="30"/>
      <c r="K215" s="30"/>
      <c r="L215" s="29"/>
      <c r="M215" s="29"/>
      <c r="N215" s="30"/>
      <c r="O215" s="30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</row>
    <row r="216" spans="4:59" x14ac:dyDescent="0.25">
      <c r="D216" s="30"/>
      <c r="E216" s="30"/>
      <c r="F216" s="30"/>
      <c r="G216" s="30"/>
      <c r="H216" s="30"/>
      <c r="I216" s="30"/>
      <c r="J216" s="30"/>
      <c r="K216" s="30"/>
      <c r="L216" s="29"/>
      <c r="M216" s="29"/>
      <c r="N216" s="30"/>
      <c r="O216" s="30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</row>
    <row r="217" spans="4:59" x14ac:dyDescent="0.25">
      <c r="D217" s="30"/>
      <c r="E217" s="30"/>
      <c r="F217" s="30"/>
      <c r="G217" s="30"/>
      <c r="H217" s="30"/>
      <c r="I217" s="30"/>
      <c r="J217" s="30"/>
      <c r="K217" s="30"/>
      <c r="L217" s="29"/>
      <c r="M217" s="29"/>
      <c r="N217" s="30"/>
      <c r="O217" s="30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</row>
    <row r="218" spans="4:59" x14ac:dyDescent="0.25">
      <c r="D218" s="30"/>
      <c r="E218" s="30"/>
      <c r="F218" s="30"/>
      <c r="G218" s="30"/>
      <c r="H218" s="30"/>
      <c r="I218" s="30"/>
      <c r="J218" s="30"/>
      <c r="K218" s="30"/>
      <c r="L218" s="29"/>
      <c r="M218" s="29"/>
      <c r="N218" s="30"/>
      <c r="O218" s="30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</row>
    <row r="219" spans="4:59" x14ac:dyDescent="0.25">
      <c r="D219" s="30"/>
      <c r="E219" s="30"/>
      <c r="F219" s="30"/>
      <c r="G219" s="30"/>
      <c r="H219" s="30"/>
      <c r="I219" s="30"/>
      <c r="J219" s="30"/>
      <c r="K219" s="30"/>
      <c r="L219" s="29"/>
      <c r="M219" s="29"/>
      <c r="N219" s="30"/>
      <c r="O219" s="30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</row>
    <row r="220" spans="4:59" x14ac:dyDescent="0.25">
      <c r="D220" s="30"/>
      <c r="E220" s="30"/>
      <c r="F220" s="30"/>
      <c r="G220" s="30"/>
      <c r="H220" s="30"/>
      <c r="I220" s="30"/>
      <c r="J220" s="30"/>
      <c r="K220" s="30"/>
      <c r="L220" s="29"/>
      <c r="M220" s="29"/>
      <c r="N220" s="30"/>
      <c r="O220" s="30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</row>
    <row r="221" spans="4:59" x14ac:dyDescent="0.25">
      <c r="D221" s="30"/>
      <c r="E221" s="30"/>
      <c r="F221" s="30"/>
      <c r="G221" s="30"/>
      <c r="H221" s="30"/>
      <c r="I221" s="30"/>
      <c r="J221" s="30"/>
      <c r="K221" s="30"/>
      <c r="L221" s="29"/>
      <c r="M221" s="29"/>
      <c r="N221" s="30"/>
      <c r="O221" s="30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</row>
    <row r="222" spans="4:59" x14ac:dyDescent="0.25">
      <c r="D222" s="30"/>
      <c r="E222" s="30"/>
      <c r="F222" s="30"/>
      <c r="G222" s="30"/>
      <c r="H222" s="30"/>
      <c r="I222" s="30"/>
      <c r="J222" s="30"/>
      <c r="K222" s="30"/>
      <c r="L222" s="29"/>
      <c r="M222" s="29"/>
      <c r="N222" s="30"/>
      <c r="O222" s="30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</row>
    <row r="223" spans="4:59" x14ac:dyDescent="0.25">
      <c r="D223" s="30"/>
      <c r="E223" s="30"/>
      <c r="F223" s="30"/>
      <c r="G223" s="30"/>
      <c r="H223" s="30"/>
      <c r="I223" s="30"/>
      <c r="J223" s="30"/>
      <c r="K223" s="30"/>
      <c r="L223" s="29"/>
      <c r="M223" s="29"/>
      <c r="N223" s="30"/>
      <c r="O223" s="30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</row>
    <row r="224" spans="4:59" x14ac:dyDescent="0.25">
      <c r="D224" s="30"/>
      <c r="E224" s="30"/>
      <c r="F224" s="30"/>
      <c r="G224" s="30"/>
      <c r="H224" s="30"/>
      <c r="I224" s="30"/>
      <c r="J224" s="30"/>
      <c r="K224" s="30"/>
      <c r="L224" s="29"/>
      <c r="M224" s="29"/>
      <c r="N224" s="30"/>
      <c r="O224" s="30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</row>
    <row r="225" spans="4:59" x14ac:dyDescent="0.25">
      <c r="D225" s="30"/>
      <c r="E225" s="30"/>
      <c r="F225" s="30"/>
      <c r="G225" s="30"/>
      <c r="H225" s="30"/>
      <c r="I225" s="30"/>
      <c r="J225" s="30"/>
      <c r="K225" s="30"/>
      <c r="L225" s="29"/>
      <c r="M225" s="29"/>
      <c r="N225" s="30"/>
      <c r="O225" s="30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</row>
    <row r="226" spans="4:59" x14ac:dyDescent="0.25">
      <c r="D226" s="30"/>
      <c r="E226" s="30"/>
      <c r="F226" s="30"/>
      <c r="G226" s="30"/>
      <c r="H226" s="30"/>
      <c r="I226" s="30"/>
      <c r="J226" s="30"/>
      <c r="K226" s="30"/>
      <c r="L226" s="29"/>
      <c r="M226" s="29"/>
      <c r="N226" s="30"/>
      <c r="O226" s="30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</row>
    <row r="227" spans="4:59" x14ac:dyDescent="0.25">
      <c r="D227" s="30"/>
      <c r="E227" s="30"/>
      <c r="F227" s="30"/>
      <c r="G227" s="30"/>
      <c r="H227" s="30"/>
      <c r="I227" s="30"/>
      <c r="J227" s="30"/>
      <c r="K227" s="30"/>
      <c r="L227" s="29"/>
      <c r="M227" s="29"/>
      <c r="N227" s="30"/>
      <c r="O227" s="30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</row>
    <row r="228" spans="4:59" x14ac:dyDescent="0.25">
      <c r="D228" s="30"/>
      <c r="E228" s="30"/>
      <c r="F228" s="30"/>
      <c r="G228" s="30"/>
      <c r="H228" s="30"/>
      <c r="I228" s="30"/>
      <c r="J228" s="30"/>
      <c r="K228" s="30"/>
      <c r="L228" s="29"/>
      <c r="M228" s="29"/>
      <c r="N228" s="30"/>
      <c r="O228" s="30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</row>
    <row r="229" spans="4:59" x14ac:dyDescent="0.25">
      <c r="D229" s="30"/>
      <c r="E229" s="30"/>
      <c r="F229" s="30"/>
      <c r="G229" s="30"/>
      <c r="H229" s="30"/>
      <c r="I229" s="30"/>
      <c r="J229" s="30"/>
      <c r="K229" s="30"/>
      <c r="L229" s="29"/>
      <c r="M229" s="29"/>
      <c r="N229" s="30"/>
      <c r="O229" s="30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</row>
    <row r="230" spans="4:59" x14ac:dyDescent="0.25">
      <c r="D230" s="30"/>
      <c r="E230" s="30"/>
      <c r="F230" s="30"/>
      <c r="G230" s="30"/>
      <c r="H230" s="30"/>
      <c r="I230" s="30"/>
      <c r="J230" s="30"/>
      <c r="K230" s="30"/>
      <c r="L230" s="29"/>
      <c r="M230" s="29"/>
      <c r="N230" s="30"/>
      <c r="O230" s="30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</row>
    <row r="231" spans="4:59" x14ac:dyDescent="0.25">
      <c r="D231" s="30"/>
      <c r="E231" s="30"/>
      <c r="F231" s="30"/>
      <c r="G231" s="30"/>
      <c r="H231" s="30"/>
      <c r="I231" s="30"/>
      <c r="J231" s="30"/>
      <c r="K231" s="30"/>
      <c r="L231" s="29"/>
      <c r="M231" s="29"/>
      <c r="N231" s="30"/>
      <c r="O231" s="30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</row>
    <row r="232" spans="4:59" x14ac:dyDescent="0.25">
      <c r="D232" s="30"/>
      <c r="E232" s="30"/>
      <c r="F232" s="30"/>
      <c r="G232" s="30"/>
      <c r="H232" s="30"/>
      <c r="I232" s="30"/>
      <c r="J232" s="30"/>
      <c r="K232" s="30"/>
      <c r="L232" s="29"/>
      <c r="M232" s="29"/>
      <c r="N232" s="30"/>
      <c r="O232" s="30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</row>
    <row r="233" spans="4:59" x14ac:dyDescent="0.25">
      <c r="D233" s="30"/>
      <c r="E233" s="30"/>
      <c r="F233" s="30"/>
      <c r="G233" s="30"/>
      <c r="H233" s="30"/>
      <c r="I233" s="30"/>
      <c r="J233" s="30"/>
      <c r="K233" s="30"/>
      <c r="L233" s="29"/>
      <c r="M233" s="29"/>
      <c r="N233" s="30"/>
      <c r="O233" s="30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</row>
    <row r="234" spans="4:59" x14ac:dyDescent="0.25"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30"/>
      <c r="O234" s="30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</row>
    <row r="235" spans="4:59" x14ac:dyDescent="0.25">
      <c r="D235" s="30"/>
      <c r="E235" s="30"/>
      <c r="F235" s="30"/>
      <c r="G235" s="30"/>
      <c r="H235" s="30"/>
      <c r="I235" s="30"/>
      <c r="J235" s="30"/>
      <c r="K235" s="30"/>
      <c r="L235" s="29"/>
      <c r="M235" s="29"/>
      <c r="N235" s="30"/>
      <c r="O235" s="30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</row>
    <row r="236" spans="4:59" x14ac:dyDescent="0.25">
      <c r="D236" s="30"/>
      <c r="E236" s="30"/>
      <c r="F236" s="30"/>
      <c r="G236" s="30"/>
      <c r="H236" s="30"/>
      <c r="I236" s="30"/>
      <c r="J236" s="30"/>
      <c r="K236" s="30"/>
      <c r="L236" s="29"/>
      <c r="M236" s="29"/>
      <c r="N236" s="30"/>
      <c r="O236" s="30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</row>
    <row r="237" spans="4:59" x14ac:dyDescent="0.25">
      <c r="D237" s="30"/>
      <c r="E237" s="30"/>
      <c r="F237" s="30"/>
      <c r="G237" s="30"/>
      <c r="H237" s="30"/>
      <c r="I237" s="30"/>
      <c r="J237" s="30"/>
      <c r="K237" s="30"/>
      <c r="L237" s="29"/>
      <c r="M237" s="29"/>
      <c r="N237" s="30"/>
      <c r="O237" s="30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</row>
    <row r="238" spans="4:59" x14ac:dyDescent="0.25">
      <c r="D238" s="30"/>
      <c r="E238" s="30"/>
      <c r="F238" s="30"/>
      <c r="G238" s="30"/>
      <c r="H238" s="30"/>
      <c r="I238" s="30"/>
      <c r="J238" s="30"/>
      <c r="K238" s="30"/>
      <c r="L238" s="29"/>
      <c r="M238" s="29"/>
      <c r="N238" s="30"/>
      <c r="O238" s="30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</row>
    <row r="239" spans="4:59" x14ac:dyDescent="0.25">
      <c r="D239" s="30"/>
      <c r="E239" s="30"/>
      <c r="F239" s="30"/>
      <c r="G239" s="30"/>
      <c r="H239" s="30"/>
      <c r="I239" s="30"/>
      <c r="J239" s="30"/>
      <c r="K239" s="30"/>
      <c r="L239" s="29"/>
      <c r="M239" s="29"/>
      <c r="N239" s="30"/>
      <c r="O239" s="30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</row>
    <row r="240" spans="4:59" x14ac:dyDescent="0.25">
      <c r="D240" s="30"/>
      <c r="E240" s="30"/>
      <c r="F240" s="30"/>
      <c r="G240" s="30"/>
      <c r="H240" s="30"/>
      <c r="I240" s="30"/>
      <c r="J240" s="30"/>
      <c r="K240" s="30"/>
      <c r="L240" s="29"/>
      <c r="M240" s="29"/>
      <c r="N240" s="30"/>
      <c r="O240" s="30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</row>
    <row r="241" spans="4:59" x14ac:dyDescent="0.25">
      <c r="D241" s="30"/>
      <c r="E241" s="30"/>
      <c r="F241" s="30"/>
      <c r="G241" s="30"/>
      <c r="H241" s="30"/>
      <c r="I241" s="30"/>
      <c r="J241" s="30"/>
      <c r="K241" s="30"/>
      <c r="L241" s="29"/>
      <c r="M241" s="29"/>
      <c r="N241" s="30"/>
      <c r="O241" s="30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</row>
    <row r="242" spans="4:59" x14ac:dyDescent="0.25">
      <c r="D242" s="30"/>
      <c r="E242" s="30"/>
      <c r="F242" s="30"/>
      <c r="G242" s="30"/>
      <c r="H242" s="30"/>
      <c r="I242" s="30"/>
      <c r="J242" s="30"/>
      <c r="K242" s="30"/>
      <c r="L242" s="29"/>
      <c r="M242" s="29"/>
      <c r="N242" s="30"/>
      <c r="O242" s="30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</row>
    <row r="243" spans="4:59" x14ac:dyDescent="0.25">
      <c r="D243" s="30"/>
      <c r="E243" s="30"/>
      <c r="F243" s="30"/>
      <c r="G243" s="30"/>
      <c r="H243" s="30"/>
      <c r="I243" s="30"/>
      <c r="J243" s="30"/>
      <c r="K243" s="30"/>
      <c r="L243" s="29"/>
      <c r="M243" s="29"/>
      <c r="N243" s="30"/>
      <c r="O243" s="30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</row>
    <row r="244" spans="4:59" x14ac:dyDescent="0.25">
      <c r="D244" s="30"/>
      <c r="E244" s="30"/>
      <c r="F244" s="30"/>
      <c r="G244" s="30"/>
      <c r="H244" s="30"/>
      <c r="I244" s="30"/>
      <c r="J244" s="30"/>
      <c r="K244" s="30"/>
      <c r="L244" s="29"/>
      <c r="M244" s="29"/>
      <c r="N244" s="30"/>
      <c r="O244" s="30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</row>
    <row r="245" spans="4:59" x14ac:dyDescent="0.25">
      <c r="D245" s="30"/>
      <c r="E245" s="30"/>
      <c r="F245" s="30"/>
      <c r="G245" s="30"/>
      <c r="H245" s="30"/>
      <c r="I245" s="30"/>
      <c r="J245" s="30"/>
      <c r="K245" s="30"/>
      <c r="L245" s="29"/>
      <c r="M245" s="29"/>
      <c r="N245" s="30"/>
      <c r="O245" s="30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</row>
    <row r="246" spans="4:59" x14ac:dyDescent="0.25">
      <c r="D246" s="30"/>
      <c r="E246" s="30"/>
      <c r="F246" s="30"/>
      <c r="G246" s="30"/>
      <c r="H246" s="30"/>
      <c r="I246" s="30"/>
      <c r="J246" s="30"/>
      <c r="K246" s="30"/>
      <c r="L246" s="29"/>
      <c r="M246" s="29"/>
      <c r="N246" s="30"/>
      <c r="O246" s="30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</row>
    <row r="247" spans="4:59" x14ac:dyDescent="0.25">
      <c r="D247" s="30"/>
      <c r="E247" s="30"/>
      <c r="F247" s="30"/>
      <c r="G247" s="30"/>
      <c r="H247" s="30"/>
      <c r="I247" s="30"/>
      <c r="J247" s="30"/>
      <c r="K247" s="30"/>
      <c r="L247" s="29"/>
      <c r="M247" s="29"/>
      <c r="N247" s="30"/>
      <c r="O247" s="30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</row>
    <row r="248" spans="4:59" x14ac:dyDescent="0.25">
      <c r="D248" s="30"/>
      <c r="E248" s="30"/>
      <c r="F248" s="30"/>
      <c r="G248" s="30"/>
      <c r="H248" s="30"/>
      <c r="I248" s="30"/>
      <c r="J248" s="30"/>
      <c r="K248" s="30"/>
      <c r="L248" s="29"/>
      <c r="M248" s="29"/>
      <c r="N248" s="30"/>
      <c r="O248" s="30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</row>
    <row r="249" spans="4:59" x14ac:dyDescent="0.25">
      <c r="D249" s="30"/>
      <c r="E249" s="30"/>
      <c r="F249" s="30"/>
      <c r="G249" s="30"/>
      <c r="H249" s="30"/>
      <c r="I249" s="30"/>
      <c r="J249" s="30"/>
      <c r="K249" s="30"/>
      <c r="L249" s="29"/>
      <c r="M249" s="29"/>
      <c r="N249" s="30"/>
      <c r="O249" s="30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</row>
    <row r="250" spans="4:59" x14ac:dyDescent="0.25">
      <c r="D250" s="30"/>
      <c r="E250" s="30"/>
      <c r="F250" s="30"/>
      <c r="G250" s="30"/>
      <c r="H250" s="30"/>
      <c r="I250" s="30"/>
      <c r="J250" s="30"/>
      <c r="K250" s="30"/>
      <c r="L250" s="29"/>
      <c r="M250" s="29"/>
      <c r="N250" s="30"/>
      <c r="O250" s="30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</row>
    <row r="251" spans="4:59" x14ac:dyDescent="0.25">
      <c r="D251" s="30"/>
      <c r="E251" s="30"/>
      <c r="F251" s="30"/>
      <c r="G251" s="30"/>
      <c r="H251" s="30"/>
      <c r="I251" s="30"/>
      <c r="J251" s="30"/>
      <c r="K251" s="30"/>
      <c r="L251" s="29"/>
      <c r="M251" s="29"/>
      <c r="N251" s="30"/>
      <c r="O251" s="30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</row>
    <row r="252" spans="4:59" x14ac:dyDescent="0.25">
      <c r="D252" s="30"/>
      <c r="E252" s="30"/>
      <c r="F252" s="30"/>
      <c r="G252" s="30"/>
      <c r="H252" s="30"/>
      <c r="I252" s="30"/>
      <c r="J252" s="30"/>
      <c r="K252" s="30"/>
      <c r="L252" s="29"/>
      <c r="M252" s="29"/>
      <c r="N252" s="30"/>
      <c r="O252" s="30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</row>
    <row r="253" spans="4:59" x14ac:dyDescent="0.25">
      <c r="D253" s="30"/>
      <c r="E253" s="30"/>
      <c r="F253" s="30"/>
      <c r="G253" s="30"/>
      <c r="H253" s="30"/>
      <c r="I253" s="30"/>
      <c r="J253" s="30"/>
      <c r="K253" s="30"/>
      <c r="L253" s="29"/>
      <c r="M253" s="29"/>
      <c r="N253" s="30"/>
      <c r="O253" s="30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</row>
    <row r="254" spans="4:59" x14ac:dyDescent="0.25">
      <c r="D254" s="30"/>
      <c r="E254" s="30"/>
      <c r="F254" s="30"/>
      <c r="G254" s="30"/>
      <c r="H254" s="30"/>
      <c r="I254" s="30"/>
      <c r="J254" s="30"/>
      <c r="K254" s="30"/>
      <c r="L254" s="29"/>
      <c r="M254" s="29"/>
      <c r="N254" s="30"/>
      <c r="O254" s="30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</row>
    <row r="255" spans="4:59" x14ac:dyDescent="0.25">
      <c r="D255" s="30"/>
      <c r="E255" s="30"/>
      <c r="F255" s="30"/>
      <c r="G255" s="30"/>
      <c r="H255" s="30"/>
      <c r="I255" s="30"/>
      <c r="J255" s="30"/>
      <c r="K255" s="30"/>
      <c r="L255" s="29"/>
      <c r="M255" s="29"/>
      <c r="N255" s="30"/>
      <c r="O255" s="30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</row>
    <row r="256" spans="4:59" x14ac:dyDescent="0.25">
      <c r="D256" s="30"/>
      <c r="E256" s="30"/>
      <c r="F256" s="30"/>
      <c r="G256" s="30"/>
      <c r="H256" s="30"/>
      <c r="I256" s="30"/>
      <c r="J256" s="30"/>
      <c r="K256" s="30"/>
      <c r="L256" s="29"/>
      <c r="M256" s="29"/>
      <c r="N256" s="30"/>
      <c r="O256" s="30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</row>
    <row r="257" spans="4:59" x14ac:dyDescent="0.25">
      <c r="D257" s="30"/>
      <c r="E257" s="30"/>
      <c r="F257" s="30"/>
      <c r="G257" s="30"/>
      <c r="H257" s="30"/>
      <c r="I257" s="30"/>
      <c r="J257" s="30"/>
      <c r="K257" s="30"/>
      <c r="L257" s="29"/>
      <c r="M257" s="29"/>
      <c r="N257" s="30"/>
      <c r="O257" s="30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</row>
    <row r="258" spans="4:59" x14ac:dyDescent="0.25">
      <c r="D258" s="30"/>
      <c r="E258" s="30"/>
      <c r="F258" s="30"/>
      <c r="G258" s="30"/>
      <c r="H258" s="30"/>
      <c r="I258" s="30"/>
      <c r="J258" s="30"/>
      <c r="K258" s="30"/>
      <c r="L258" s="29"/>
      <c r="M258" s="29"/>
      <c r="N258" s="30"/>
      <c r="O258" s="30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</row>
    <row r="259" spans="4:59" x14ac:dyDescent="0.25">
      <c r="D259" s="30"/>
      <c r="E259" s="30"/>
      <c r="F259" s="30"/>
      <c r="G259" s="30"/>
      <c r="H259" s="30"/>
      <c r="I259" s="30"/>
      <c r="J259" s="30"/>
      <c r="K259" s="30"/>
      <c r="L259" s="29"/>
      <c r="M259" s="29"/>
      <c r="N259" s="30"/>
      <c r="O259" s="30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</row>
    <row r="260" spans="4:59" x14ac:dyDescent="0.25">
      <c r="D260" s="30"/>
      <c r="E260" s="30"/>
      <c r="F260" s="30"/>
      <c r="G260" s="30"/>
      <c r="H260" s="30"/>
      <c r="I260" s="30"/>
      <c r="J260" s="30"/>
      <c r="K260" s="30"/>
      <c r="L260" s="29"/>
      <c r="M260" s="29"/>
      <c r="N260" s="30"/>
      <c r="O260" s="30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</row>
    <row r="261" spans="4:59" x14ac:dyDescent="0.25">
      <c r="D261" s="30"/>
      <c r="E261" s="30"/>
      <c r="F261" s="30"/>
      <c r="G261" s="30"/>
      <c r="H261" s="30"/>
      <c r="I261" s="30"/>
      <c r="J261" s="30"/>
      <c r="K261" s="30"/>
      <c r="L261" s="29"/>
      <c r="M261" s="29"/>
      <c r="N261" s="30"/>
      <c r="O261" s="30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</row>
    <row r="262" spans="4:59" x14ac:dyDescent="0.25">
      <c r="D262" s="30"/>
      <c r="E262" s="30"/>
      <c r="F262" s="30"/>
      <c r="G262" s="30"/>
      <c r="H262" s="30"/>
      <c r="I262" s="30"/>
      <c r="J262" s="30"/>
      <c r="K262" s="30"/>
      <c r="L262" s="29"/>
      <c r="M262" s="29"/>
      <c r="N262" s="30"/>
      <c r="O262" s="30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</row>
    <row r="263" spans="4:59" x14ac:dyDescent="0.25">
      <c r="D263" s="30"/>
      <c r="E263" s="30"/>
      <c r="F263" s="30"/>
      <c r="G263" s="30"/>
      <c r="H263" s="30"/>
      <c r="I263" s="30"/>
      <c r="J263" s="30"/>
      <c r="K263" s="30"/>
      <c r="L263" s="29"/>
      <c r="M263" s="29"/>
      <c r="N263" s="30"/>
      <c r="O263" s="30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</row>
    <row r="264" spans="4:59" x14ac:dyDescent="0.25">
      <c r="D264" s="30"/>
      <c r="E264" s="30"/>
      <c r="F264" s="30"/>
      <c r="G264" s="30"/>
      <c r="H264" s="30"/>
      <c r="I264" s="30"/>
      <c r="J264" s="30"/>
      <c r="K264" s="30"/>
      <c r="L264" s="29"/>
      <c r="M264" s="29"/>
      <c r="N264" s="30"/>
      <c r="O264" s="30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</row>
    <row r="265" spans="4:59" x14ac:dyDescent="0.25">
      <c r="D265" s="30"/>
      <c r="E265" s="30"/>
      <c r="F265" s="30"/>
      <c r="G265" s="30"/>
      <c r="H265" s="30"/>
      <c r="I265" s="30"/>
      <c r="J265" s="30"/>
      <c r="K265" s="30"/>
      <c r="L265" s="29"/>
      <c r="M265" s="29"/>
      <c r="N265" s="30"/>
      <c r="O265" s="30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</row>
    <row r="266" spans="4:59" x14ac:dyDescent="0.25">
      <c r="D266" s="30"/>
      <c r="E266" s="30"/>
      <c r="F266" s="30"/>
      <c r="G266" s="30"/>
      <c r="H266" s="30"/>
      <c r="I266" s="30"/>
      <c r="J266" s="30"/>
      <c r="K266" s="30"/>
      <c r="L266" s="29"/>
      <c r="M266" s="29"/>
      <c r="N266" s="30"/>
      <c r="O266" s="30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</row>
    <row r="267" spans="4:59" x14ac:dyDescent="0.25">
      <c r="D267" s="30"/>
      <c r="E267" s="30"/>
      <c r="F267" s="30"/>
      <c r="G267" s="30"/>
      <c r="H267" s="30"/>
      <c r="I267" s="30"/>
      <c r="J267" s="30"/>
      <c r="K267" s="30"/>
      <c r="L267" s="29"/>
      <c r="M267" s="29"/>
      <c r="N267" s="30"/>
      <c r="O267" s="30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</row>
    <row r="268" spans="4:59" x14ac:dyDescent="0.25">
      <c r="D268" s="30"/>
      <c r="E268" s="30"/>
      <c r="F268" s="30"/>
      <c r="G268" s="30"/>
      <c r="H268" s="30"/>
      <c r="I268" s="30"/>
      <c r="J268" s="30"/>
      <c r="K268" s="30"/>
      <c r="L268" s="29"/>
      <c r="M268" s="29"/>
      <c r="N268" s="30"/>
      <c r="O268" s="30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</row>
    <row r="269" spans="4:59" x14ac:dyDescent="0.25">
      <c r="D269" s="30"/>
      <c r="E269" s="30"/>
      <c r="F269" s="30"/>
      <c r="G269" s="30"/>
      <c r="H269" s="30"/>
      <c r="I269" s="30"/>
      <c r="J269" s="30"/>
      <c r="K269" s="30"/>
      <c r="L269" s="29"/>
      <c r="M269" s="29"/>
      <c r="N269" s="30"/>
      <c r="O269" s="30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</row>
    <row r="270" spans="4:59" x14ac:dyDescent="0.25">
      <c r="D270" s="30"/>
      <c r="E270" s="30"/>
      <c r="F270" s="30"/>
      <c r="G270" s="30"/>
      <c r="H270" s="30"/>
      <c r="I270" s="30"/>
      <c r="J270" s="30"/>
      <c r="K270" s="30"/>
      <c r="L270" s="29"/>
      <c r="M270" s="29"/>
      <c r="N270" s="30"/>
      <c r="O270" s="30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</row>
    <row r="271" spans="4:59" x14ac:dyDescent="0.25">
      <c r="D271" s="30"/>
      <c r="E271" s="30"/>
      <c r="F271" s="30"/>
      <c r="G271" s="30"/>
      <c r="H271" s="30"/>
      <c r="I271" s="30"/>
      <c r="J271" s="30"/>
      <c r="K271" s="30"/>
      <c r="L271" s="29"/>
      <c r="M271" s="29"/>
      <c r="N271" s="30"/>
      <c r="O271" s="30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</row>
    <row r="272" spans="4:59" x14ac:dyDescent="0.25">
      <c r="D272" s="30"/>
      <c r="E272" s="30"/>
      <c r="F272" s="30"/>
      <c r="G272" s="30"/>
      <c r="H272" s="30"/>
      <c r="I272" s="30"/>
      <c r="J272" s="30"/>
      <c r="K272" s="30"/>
      <c r="L272" s="29"/>
      <c r="M272" s="29"/>
      <c r="N272" s="30"/>
      <c r="O272" s="30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</row>
    <row r="273" spans="4:59" x14ac:dyDescent="0.25">
      <c r="D273" s="30"/>
      <c r="E273" s="30"/>
      <c r="F273" s="30"/>
      <c r="G273" s="30"/>
      <c r="H273" s="30"/>
      <c r="I273" s="30"/>
      <c r="J273" s="30"/>
      <c r="K273" s="30"/>
      <c r="L273" s="29"/>
      <c r="M273" s="29"/>
      <c r="N273" s="30"/>
      <c r="O273" s="30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</row>
    <row r="274" spans="4:59" x14ac:dyDescent="0.25">
      <c r="D274" s="30"/>
      <c r="E274" s="30"/>
      <c r="F274" s="30"/>
      <c r="G274" s="30"/>
      <c r="H274" s="30"/>
      <c r="I274" s="30"/>
      <c r="J274" s="30"/>
      <c r="K274" s="30"/>
      <c r="L274" s="29"/>
      <c r="M274" s="29"/>
      <c r="N274" s="30"/>
      <c r="O274" s="30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</row>
    <row r="275" spans="4:59" x14ac:dyDescent="0.25">
      <c r="D275" s="30"/>
      <c r="E275" s="30"/>
      <c r="F275" s="30"/>
      <c r="G275" s="30"/>
      <c r="H275" s="30"/>
      <c r="I275" s="30"/>
      <c r="J275" s="30"/>
      <c r="K275" s="30"/>
      <c r="L275" s="29"/>
      <c r="M275" s="29"/>
      <c r="N275" s="30"/>
      <c r="O275" s="30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</row>
    <row r="276" spans="4:59" x14ac:dyDescent="0.25">
      <c r="D276" s="30"/>
      <c r="E276" s="30"/>
      <c r="F276" s="30"/>
      <c r="G276" s="30"/>
      <c r="H276" s="30"/>
      <c r="I276" s="30"/>
      <c r="J276" s="30"/>
      <c r="K276" s="30"/>
      <c r="L276" s="29"/>
      <c r="M276" s="29"/>
      <c r="N276" s="30"/>
      <c r="O276" s="30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</row>
    <row r="277" spans="4:59" x14ac:dyDescent="0.25">
      <c r="D277" s="30"/>
      <c r="E277" s="30"/>
      <c r="F277" s="30"/>
      <c r="G277" s="30"/>
      <c r="H277" s="30"/>
      <c r="I277" s="30"/>
      <c r="J277" s="30"/>
      <c r="K277" s="30"/>
      <c r="L277" s="29"/>
      <c r="M277" s="29"/>
      <c r="N277" s="30"/>
      <c r="O277" s="30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</row>
    <row r="278" spans="4:59" x14ac:dyDescent="0.25">
      <c r="D278" s="30"/>
      <c r="E278" s="30"/>
      <c r="F278" s="30"/>
      <c r="G278" s="30"/>
      <c r="H278" s="30"/>
      <c r="I278" s="30"/>
      <c r="J278" s="30"/>
      <c r="K278" s="30"/>
      <c r="L278" s="29"/>
      <c r="M278" s="29"/>
      <c r="N278" s="30"/>
      <c r="O278" s="30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</row>
    <row r="279" spans="4:59" x14ac:dyDescent="0.25">
      <c r="D279" s="30"/>
      <c r="E279" s="30"/>
      <c r="F279" s="30"/>
      <c r="G279" s="30"/>
      <c r="H279" s="30"/>
      <c r="I279" s="30"/>
      <c r="J279" s="30"/>
      <c r="K279" s="30"/>
      <c r="L279" s="29"/>
      <c r="M279" s="29"/>
      <c r="N279" s="30"/>
      <c r="O279" s="30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</row>
    <row r="280" spans="4:59" x14ac:dyDescent="0.25">
      <c r="D280" s="30"/>
      <c r="E280" s="30"/>
      <c r="F280" s="30"/>
      <c r="G280" s="30"/>
      <c r="H280" s="30"/>
      <c r="I280" s="30"/>
      <c r="J280" s="30"/>
      <c r="K280" s="30"/>
      <c r="L280" s="29"/>
      <c r="M280" s="29"/>
      <c r="N280" s="30"/>
      <c r="O280" s="30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</row>
    <row r="281" spans="4:59" x14ac:dyDescent="0.25">
      <c r="D281" s="30"/>
      <c r="E281" s="30"/>
      <c r="F281" s="30"/>
      <c r="G281" s="30"/>
      <c r="H281" s="30"/>
      <c r="I281" s="30"/>
      <c r="J281" s="30"/>
      <c r="K281" s="30"/>
      <c r="L281" s="29"/>
      <c r="M281" s="29"/>
      <c r="N281" s="30"/>
      <c r="O281" s="30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</row>
    <row r="282" spans="4:59" x14ac:dyDescent="0.25">
      <c r="D282" s="30"/>
      <c r="E282" s="30"/>
      <c r="F282" s="30"/>
      <c r="G282" s="30"/>
      <c r="H282" s="30"/>
      <c r="I282" s="30"/>
      <c r="J282" s="30"/>
      <c r="K282" s="30"/>
      <c r="L282" s="29"/>
      <c r="M282" s="29"/>
      <c r="N282" s="30"/>
      <c r="O282" s="30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</row>
    <row r="283" spans="4:59" x14ac:dyDescent="0.25">
      <c r="D283" s="30"/>
      <c r="E283" s="30"/>
      <c r="F283" s="30"/>
      <c r="G283" s="30"/>
      <c r="H283" s="30"/>
      <c r="I283" s="30"/>
      <c r="J283" s="30"/>
      <c r="K283" s="30"/>
      <c r="L283" s="29"/>
      <c r="M283" s="29"/>
      <c r="N283" s="30"/>
      <c r="O283" s="30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</row>
    <row r="284" spans="4:59" x14ac:dyDescent="0.25">
      <c r="D284" s="30"/>
      <c r="E284" s="30"/>
      <c r="F284" s="30"/>
      <c r="G284" s="30"/>
      <c r="H284" s="30"/>
      <c r="I284" s="30"/>
      <c r="J284" s="30"/>
      <c r="K284" s="30"/>
      <c r="L284" s="29"/>
      <c r="M284" s="29"/>
      <c r="N284" s="30"/>
      <c r="O284" s="30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</row>
    <row r="285" spans="4:59" x14ac:dyDescent="0.25">
      <c r="D285" s="30"/>
      <c r="E285" s="30"/>
      <c r="F285" s="30"/>
      <c r="G285" s="30"/>
      <c r="H285" s="30"/>
      <c r="I285" s="30"/>
      <c r="J285" s="30"/>
      <c r="K285" s="30"/>
      <c r="L285" s="29"/>
      <c r="M285" s="29"/>
      <c r="N285" s="30"/>
      <c r="O285" s="30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</row>
    <row r="286" spans="4:59" x14ac:dyDescent="0.25">
      <c r="D286" s="30"/>
      <c r="E286" s="30"/>
      <c r="F286" s="30"/>
      <c r="G286" s="30"/>
      <c r="H286" s="30"/>
      <c r="I286" s="30"/>
      <c r="J286" s="30"/>
      <c r="K286" s="30"/>
      <c r="L286" s="29"/>
      <c r="M286" s="29"/>
      <c r="N286" s="30"/>
      <c r="O286" s="30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</row>
    <row r="287" spans="4:59" x14ac:dyDescent="0.25">
      <c r="D287" s="30"/>
      <c r="E287" s="30"/>
      <c r="F287" s="30"/>
      <c r="G287" s="30"/>
      <c r="H287" s="30"/>
      <c r="I287" s="30"/>
      <c r="J287" s="30"/>
      <c r="K287" s="30"/>
      <c r="L287" s="29"/>
      <c r="M287" s="29"/>
      <c r="N287" s="30"/>
      <c r="O287" s="30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</row>
    <row r="288" spans="4:59" x14ac:dyDescent="0.25">
      <c r="D288" s="30"/>
      <c r="E288" s="30"/>
      <c r="F288" s="30"/>
      <c r="G288" s="30"/>
      <c r="H288" s="30"/>
      <c r="I288" s="30"/>
      <c r="J288" s="30"/>
      <c r="K288" s="30"/>
      <c r="L288" s="29"/>
      <c r="M288" s="29"/>
      <c r="N288" s="30"/>
      <c r="O288" s="30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</row>
    <row r="289" spans="4:59" x14ac:dyDescent="0.25">
      <c r="D289" s="30"/>
      <c r="E289" s="30"/>
      <c r="F289" s="30"/>
      <c r="G289" s="30"/>
      <c r="H289" s="30"/>
      <c r="I289" s="30"/>
      <c r="J289" s="30"/>
      <c r="K289" s="30"/>
      <c r="L289" s="29"/>
      <c r="M289" s="29"/>
      <c r="N289" s="30"/>
      <c r="O289" s="30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</row>
    <row r="290" spans="4:59" x14ac:dyDescent="0.25">
      <c r="D290" s="30"/>
      <c r="E290" s="30"/>
      <c r="F290" s="30"/>
      <c r="G290" s="30"/>
      <c r="H290" s="30"/>
      <c r="I290" s="30"/>
      <c r="J290" s="30"/>
      <c r="K290" s="30"/>
      <c r="L290" s="29"/>
      <c r="M290" s="29"/>
      <c r="N290" s="30"/>
      <c r="O290" s="30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</row>
    <row r="291" spans="4:59" x14ac:dyDescent="0.25">
      <c r="D291" s="30"/>
      <c r="E291" s="30"/>
      <c r="F291" s="30"/>
      <c r="G291" s="30"/>
      <c r="H291" s="30"/>
      <c r="I291" s="30"/>
      <c r="J291" s="30"/>
      <c r="K291" s="30"/>
      <c r="L291" s="29"/>
      <c r="M291" s="29"/>
      <c r="N291" s="30"/>
      <c r="O291" s="30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</row>
    <row r="292" spans="4:59" x14ac:dyDescent="0.25">
      <c r="D292" s="30"/>
      <c r="E292" s="30"/>
      <c r="F292" s="30"/>
      <c r="G292" s="30"/>
      <c r="H292" s="30"/>
      <c r="I292" s="30"/>
      <c r="J292" s="30"/>
      <c r="K292" s="30"/>
      <c r="L292" s="29"/>
      <c r="M292" s="29"/>
      <c r="N292" s="30"/>
      <c r="O292" s="30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</row>
    <row r="293" spans="4:59" x14ac:dyDescent="0.25">
      <c r="D293" s="30"/>
      <c r="E293" s="30"/>
      <c r="F293" s="30"/>
      <c r="G293" s="30"/>
      <c r="H293" s="30"/>
      <c r="I293" s="30"/>
      <c r="J293" s="30"/>
      <c r="K293" s="30"/>
      <c r="L293" s="29"/>
      <c r="M293" s="29"/>
      <c r="N293" s="30"/>
      <c r="O293" s="30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</row>
    <row r="294" spans="4:59" x14ac:dyDescent="0.25">
      <c r="D294" s="30"/>
      <c r="E294" s="30"/>
      <c r="F294" s="30"/>
      <c r="G294" s="30"/>
      <c r="H294" s="30"/>
      <c r="I294" s="30"/>
      <c r="J294" s="30"/>
      <c r="K294" s="30"/>
      <c r="L294" s="29"/>
      <c r="M294" s="29"/>
      <c r="N294" s="30"/>
      <c r="O294" s="30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</row>
    <row r="295" spans="4:59" x14ac:dyDescent="0.25">
      <c r="D295" s="30"/>
      <c r="E295" s="30"/>
      <c r="F295" s="30"/>
      <c r="G295" s="30"/>
      <c r="H295" s="30"/>
      <c r="I295" s="30"/>
      <c r="J295" s="30"/>
      <c r="K295" s="30"/>
      <c r="L295" s="29"/>
      <c r="M295" s="29"/>
      <c r="N295" s="30"/>
      <c r="O295" s="30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</row>
    <row r="296" spans="4:59" x14ac:dyDescent="0.25">
      <c r="D296" s="30"/>
      <c r="E296" s="30"/>
      <c r="F296" s="30"/>
      <c r="G296" s="30"/>
      <c r="H296" s="30"/>
      <c r="I296" s="30"/>
      <c r="J296" s="30"/>
      <c r="K296" s="30"/>
      <c r="L296" s="29"/>
      <c r="M296" s="29"/>
      <c r="N296" s="30"/>
      <c r="O296" s="30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</row>
    <row r="297" spans="4:59" x14ac:dyDescent="0.25">
      <c r="D297" s="30"/>
      <c r="E297" s="30"/>
      <c r="F297" s="30"/>
      <c r="G297" s="30"/>
      <c r="H297" s="30"/>
      <c r="I297" s="30"/>
      <c r="J297" s="30"/>
      <c r="K297" s="30"/>
      <c r="L297" s="29"/>
      <c r="M297" s="29"/>
      <c r="N297" s="30"/>
      <c r="O297" s="30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</row>
    <row r="298" spans="4:59" x14ac:dyDescent="0.25">
      <c r="D298" s="30"/>
      <c r="E298" s="30"/>
      <c r="F298" s="30"/>
      <c r="G298" s="30"/>
      <c r="H298" s="30"/>
      <c r="I298" s="30"/>
      <c r="J298" s="30"/>
      <c r="K298" s="30"/>
      <c r="L298" s="29"/>
      <c r="M298" s="29"/>
      <c r="N298" s="30"/>
      <c r="O298" s="30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</row>
    <row r="299" spans="4:59" x14ac:dyDescent="0.25">
      <c r="D299" s="30"/>
      <c r="E299" s="30"/>
      <c r="F299" s="30"/>
      <c r="G299" s="30"/>
      <c r="H299" s="30"/>
      <c r="I299" s="30"/>
      <c r="J299" s="30"/>
      <c r="K299" s="30"/>
      <c r="L299" s="29"/>
      <c r="M299" s="29"/>
      <c r="N299" s="30"/>
      <c r="O299" s="30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</row>
    <row r="300" spans="4:59" x14ac:dyDescent="0.25">
      <c r="D300" s="30"/>
      <c r="E300" s="30"/>
      <c r="F300" s="30"/>
      <c r="G300" s="30"/>
      <c r="H300" s="30"/>
      <c r="I300" s="30"/>
      <c r="J300" s="30"/>
      <c r="K300" s="30"/>
      <c r="L300" s="29"/>
      <c r="M300" s="29"/>
      <c r="N300" s="30"/>
      <c r="O300" s="30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</row>
    <row r="301" spans="4:59" x14ac:dyDescent="0.25">
      <c r="D301" s="30"/>
      <c r="E301" s="30"/>
      <c r="F301" s="30"/>
      <c r="G301" s="30"/>
      <c r="H301" s="30"/>
      <c r="I301" s="30"/>
      <c r="J301" s="30"/>
      <c r="K301" s="30"/>
      <c r="L301" s="29"/>
      <c r="M301" s="29"/>
      <c r="N301" s="30"/>
      <c r="O301" s="30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</row>
    <row r="302" spans="4:59" x14ac:dyDescent="0.25">
      <c r="D302" s="30"/>
      <c r="E302" s="30"/>
      <c r="F302" s="30"/>
      <c r="G302" s="30"/>
      <c r="H302" s="30"/>
      <c r="I302" s="30"/>
      <c r="J302" s="30"/>
      <c r="K302" s="30"/>
      <c r="L302" s="29"/>
      <c r="M302" s="29"/>
      <c r="N302" s="30"/>
      <c r="O302" s="30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</row>
    <row r="303" spans="4:59" x14ac:dyDescent="0.25">
      <c r="D303" s="30"/>
      <c r="E303" s="30"/>
      <c r="F303" s="30"/>
      <c r="G303" s="30"/>
      <c r="H303" s="30"/>
      <c r="I303" s="30"/>
      <c r="J303" s="30"/>
      <c r="K303" s="30"/>
      <c r="L303" s="29"/>
      <c r="M303" s="29"/>
      <c r="N303" s="30"/>
      <c r="O303" s="30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</row>
    <row r="304" spans="4:59" x14ac:dyDescent="0.25">
      <c r="D304" s="30"/>
      <c r="E304" s="30"/>
      <c r="F304" s="30"/>
      <c r="G304" s="30"/>
      <c r="H304" s="30"/>
      <c r="I304" s="30"/>
      <c r="J304" s="30"/>
      <c r="K304" s="30"/>
      <c r="L304" s="29"/>
      <c r="M304" s="29"/>
      <c r="N304" s="30"/>
      <c r="O304" s="30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</row>
    <row r="305" spans="4:59" x14ac:dyDescent="0.25">
      <c r="D305" s="30"/>
      <c r="E305" s="30"/>
      <c r="F305" s="30"/>
      <c r="G305" s="30"/>
      <c r="H305" s="30"/>
      <c r="I305" s="30"/>
      <c r="J305" s="30"/>
      <c r="K305" s="30"/>
      <c r="L305" s="29"/>
      <c r="M305" s="29"/>
      <c r="N305" s="30"/>
      <c r="O305" s="30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</row>
    <row r="306" spans="4:59" x14ac:dyDescent="0.25">
      <c r="D306" s="30"/>
      <c r="E306" s="30"/>
      <c r="F306" s="30"/>
      <c r="G306" s="30"/>
      <c r="H306" s="30"/>
      <c r="I306" s="30"/>
      <c r="J306" s="30"/>
      <c r="K306" s="30"/>
      <c r="L306" s="29"/>
      <c r="M306" s="29"/>
      <c r="N306" s="30"/>
      <c r="O306" s="30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</row>
    <row r="307" spans="4:59" x14ac:dyDescent="0.25">
      <c r="D307" s="30"/>
      <c r="E307" s="30"/>
      <c r="F307" s="30"/>
      <c r="G307" s="30"/>
      <c r="H307" s="30"/>
      <c r="I307" s="30"/>
      <c r="J307" s="30"/>
      <c r="K307" s="30"/>
      <c r="L307" s="29"/>
      <c r="M307" s="29"/>
      <c r="N307" s="30"/>
      <c r="O307" s="30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</row>
    <row r="308" spans="4:59" x14ac:dyDescent="0.25">
      <c r="D308" s="30"/>
      <c r="E308" s="30"/>
      <c r="F308" s="30"/>
      <c r="G308" s="30"/>
      <c r="H308" s="30"/>
      <c r="I308" s="30"/>
      <c r="J308" s="30"/>
      <c r="K308" s="30"/>
      <c r="L308" s="29"/>
      <c r="M308" s="29"/>
      <c r="N308" s="30"/>
      <c r="O308" s="30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</row>
    <row r="309" spans="4:59" x14ac:dyDescent="0.25">
      <c r="D309" s="30"/>
      <c r="E309" s="30"/>
      <c r="F309" s="30"/>
      <c r="G309" s="30"/>
      <c r="H309" s="30"/>
      <c r="I309" s="30"/>
      <c r="J309" s="30"/>
      <c r="K309" s="30"/>
      <c r="L309" s="29"/>
      <c r="M309" s="29"/>
      <c r="N309" s="30"/>
      <c r="O309" s="30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</row>
    <row r="310" spans="4:59" x14ac:dyDescent="0.25">
      <c r="D310" s="30"/>
      <c r="E310" s="30"/>
      <c r="F310" s="30"/>
      <c r="G310" s="30"/>
      <c r="H310" s="30"/>
      <c r="I310" s="30"/>
      <c r="J310" s="30"/>
      <c r="K310" s="30"/>
      <c r="L310" s="29"/>
      <c r="M310" s="29"/>
      <c r="N310" s="30"/>
      <c r="O310" s="30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</row>
    <row r="311" spans="4:59" x14ac:dyDescent="0.25">
      <c r="D311" s="30"/>
      <c r="E311" s="30"/>
      <c r="F311" s="30"/>
      <c r="G311" s="30"/>
      <c r="H311" s="30"/>
      <c r="I311" s="30"/>
      <c r="J311" s="30"/>
      <c r="K311" s="30"/>
      <c r="L311" s="29"/>
      <c r="M311" s="29"/>
      <c r="N311" s="30"/>
      <c r="O311" s="30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</row>
    <row r="312" spans="4:59" x14ac:dyDescent="0.25">
      <c r="D312" s="30"/>
      <c r="E312" s="30"/>
      <c r="F312" s="30"/>
      <c r="G312" s="30"/>
      <c r="H312" s="30"/>
      <c r="I312" s="30"/>
      <c r="J312" s="30"/>
      <c r="K312" s="30"/>
      <c r="L312" s="29"/>
      <c r="M312" s="29"/>
      <c r="N312" s="30"/>
      <c r="O312" s="30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</row>
    <row r="313" spans="4:59" x14ac:dyDescent="0.25">
      <c r="D313" s="30"/>
      <c r="E313" s="30"/>
      <c r="F313" s="30"/>
      <c r="G313" s="30"/>
      <c r="H313" s="30"/>
      <c r="I313" s="30"/>
      <c r="J313" s="30"/>
      <c r="K313" s="30"/>
      <c r="L313" s="29"/>
      <c r="M313" s="29"/>
      <c r="N313" s="30"/>
      <c r="O313" s="30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</row>
    <row r="314" spans="4:59" x14ac:dyDescent="0.25">
      <c r="D314" s="30"/>
      <c r="E314" s="30"/>
      <c r="F314" s="30"/>
      <c r="G314" s="30"/>
      <c r="H314" s="30"/>
      <c r="I314" s="30"/>
      <c r="J314" s="30"/>
      <c r="K314" s="30"/>
      <c r="L314" s="29"/>
      <c r="M314" s="29"/>
      <c r="N314" s="30"/>
      <c r="O314" s="30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</row>
    <row r="315" spans="4:59" x14ac:dyDescent="0.25">
      <c r="D315" s="30"/>
      <c r="E315" s="30"/>
      <c r="F315" s="30"/>
      <c r="G315" s="30"/>
      <c r="H315" s="30"/>
      <c r="I315" s="30"/>
      <c r="J315" s="30"/>
      <c r="K315" s="30"/>
      <c r="L315" s="29"/>
      <c r="M315" s="29"/>
      <c r="N315" s="30"/>
      <c r="O315" s="30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</row>
    <row r="316" spans="4:59" x14ac:dyDescent="0.25">
      <c r="D316" s="30"/>
      <c r="E316" s="30"/>
      <c r="F316" s="30"/>
      <c r="G316" s="30"/>
      <c r="H316" s="30"/>
      <c r="I316" s="30"/>
      <c r="J316" s="30"/>
      <c r="K316" s="30"/>
      <c r="L316" s="29"/>
      <c r="M316" s="29"/>
      <c r="N316" s="30"/>
      <c r="O316" s="30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</row>
    <row r="317" spans="4:59" x14ac:dyDescent="0.25">
      <c r="D317" s="30"/>
      <c r="E317" s="30"/>
      <c r="F317" s="30"/>
      <c r="G317" s="30"/>
      <c r="H317" s="30"/>
      <c r="I317" s="30"/>
      <c r="J317" s="30"/>
      <c r="K317" s="30"/>
      <c r="L317" s="29"/>
      <c r="M317" s="29"/>
      <c r="N317" s="30"/>
      <c r="O317" s="30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</row>
    <row r="318" spans="4:59" x14ac:dyDescent="0.25">
      <c r="D318" s="30"/>
      <c r="E318" s="30"/>
      <c r="F318" s="30"/>
      <c r="G318" s="30"/>
      <c r="H318" s="30"/>
      <c r="I318" s="30"/>
      <c r="J318" s="30"/>
      <c r="K318" s="30"/>
      <c r="L318" s="29"/>
      <c r="M318" s="29"/>
      <c r="N318" s="30"/>
      <c r="O318" s="30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</row>
    <row r="319" spans="4:59" x14ac:dyDescent="0.25">
      <c r="D319" s="30"/>
      <c r="E319" s="30"/>
      <c r="F319" s="30"/>
      <c r="G319" s="30"/>
      <c r="H319" s="30"/>
      <c r="I319" s="30"/>
      <c r="J319" s="30"/>
      <c r="K319" s="30"/>
      <c r="L319" s="29"/>
      <c r="M319" s="29"/>
      <c r="N319" s="30"/>
      <c r="O319" s="30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</row>
    <row r="320" spans="4:59" x14ac:dyDescent="0.25">
      <c r="D320" s="30"/>
      <c r="E320" s="30"/>
      <c r="F320" s="30"/>
      <c r="G320" s="30"/>
      <c r="H320" s="30"/>
      <c r="I320" s="30"/>
      <c r="J320" s="30"/>
      <c r="K320" s="30"/>
      <c r="L320" s="29"/>
      <c r="M320" s="29"/>
      <c r="N320" s="30"/>
      <c r="O320" s="30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</row>
    <row r="321" spans="4:59" x14ac:dyDescent="0.25">
      <c r="D321" s="30"/>
      <c r="E321" s="30"/>
      <c r="F321" s="30"/>
      <c r="G321" s="30"/>
      <c r="H321" s="30"/>
      <c r="I321" s="30"/>
      <c r="J321" s="30"/>
      <c r="K321" s="30"/>
      <c r="L321" s="29"/>
      <c r="M321" s="29"/>
      <c r="N321" s="30"/>
      <c r="O321" s="30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</row>
    <row r="322" spans="4:59" x14ac:dyDescent="0.25">
      <c r="D322" s="30"/>
      <c r="E322" s="30"/>
      <c r="F322" s="30"/>
      <c r="G322" s="30"/>
      <c r="H322" s="30"/>
      <c r="I322" s="30"/>
      <c r="J322" s="30"/>
      <c r="K322" s="30"/>
      <c r="L322" s="29"/>
      <c r="M322" s="29"/>
      <c r="N322" s="30"/>
      <c r="O322" s="30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</row>
    <row r="323" spans="4:59" x14ac:dyDescent="0.25">
      <c r="D323" s="30"/>
      <c r="E323" s="30"/>
      <c r="F323" s="30"/>
      <c r="G323" s="30"/>
      <c r="H323" s="30"/>
      <c r="I323" s="30"/>
      <c r="J323" s="30"/>
      <c r="K323" s="30"/>
      <c r="L323" s="29"/>
      <c r="M323" s="29"/>
      <c r="N323" s="30"/>
      <c r="O323" s="30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</row>
    <row r="324" spans="4:59" x14ac:dyDescent="0.25">
      <c r="D324" s="30"/>
      <c r="E324" s="30"/>
      <c r="F324" s="30"/>
      <c r="G324" s="30"/>
      <c r="H324" s="30"/>
      <c r="I324" s="30"/>
      <c r="J324" s="30"/>
      <c r="K324" s="30"/>
      <c r="L324" s="29"/>
      <c r="M324" s="29"/>
      <c r="N324" s="30"/>
      <c r="O324" s="30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</row>
    <row r="325" spans="4:59" x14ac:dyDescent="0.25">
      <c r="D325" s="30"/>
      <c r="E325" s="30"/>
      <c r="F325" s="30"/>
      <c r="G325" s="30"/>
      <c r="H325" s="30"/>
      <c r="I325" s="30"/>
      <c r="J325" s="30"/>
      <c r="K325" s="30"/>
      <c r="L325" s="29"/>
      <c r="M325" s="29"/>
      <c r="N325" s="30"/>
      <c r="O325" s="30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</row>
    <row r="326" spans="4:59" x14ac:dyDescent="0.25">
      <c r="D326" s="30"/>
      <c r="E326" s="30"/>
      <c r="F326" s="30"/>
      <c r="G326" s="30"/>
      <c r="H326" s="30"/>
      <c r="I326" s="30"/>
      <c r="J326" s="30"/>
      <c r="K326" s="30"/>
      <c r="L326" s="29"/>
      <c r="M326" s="29"/>
      <c r="N326" s="30"/>
      <c r="O326" s="30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</row>
    <row r="327" spans="4:59" x14ac:dyDescent="0.25">
      <c r="D327" s="30"/>
      <c r="E327" s="30"/>
      <c r="F327" s="30"/>
      <c r="G327" s="30"/>
      <c r="H327" s="30"/>
      <c r="I327" s="30"/>
      <c r="J327" s="30"/>
      <c r="K327" s="30"/>
      <c r="L327" s="29"/>
      <c r="M327" s="29"/>
      <c r="N327" s="30"/>
      <c r="O327" s="30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</row>
    <row r="328" spans="4:59" x14ac:dyDescent="0.25">
      <c r="D328" s="30"/>
      <c r="E328" s="30"/>
      <c r="F328" s="30"/>
      <c r="G328" s="30"/>
      <c r="H328" s="30"/>
      <c r="I328" s="30"/>
      <c r="J328" s="30"/>
      <c r="K328" s="30"/>
      <c r="L328" s="29"/>
      <c r="M328" s="29"/>
      <c r="N328" s="30"/>
      <c r="O328" s="30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</row>
    <row r="329" spans="4:59" x14ac:dyDescent="0.25">
      <c r="D329" s="30"/>
      <c r="E329" s="30"/>
      <c r="F329" s="30"/>
      <c r="G329" s="30"/>
      <c r="H329" s="30"/>
      <c r="I329" s="30"/>
      <c r="J329" s="30"/>
      <c r="K329" s="30"/>
      <c r="L329" s="29"/>
      <c r="M329" s="29"/>
      <c r="N329" s="30"/>
      <c r="O329" s="30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</row>
    <row r="330" spans="4:59" x14ac:dyDescent="0.25">
      <c r="D330" s="30"/>
      <c r="E330" s="30"/>
      <c r="F330" s="30"/>
      <c r="G330" s="30"/>
      <c r="H330" s="30"/>
      <c r="I330" s="30"/>
      <c r="J330" s="30"/>
      <c r="K330" s="30"/>
      <c r="L330" s="29"/>
      <c r="M330" s="29"/>
      <c r="N330" s="30"/>
      <c r="O330" s="30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</row>
    <row r="331" spans="4:59" x14ac:dyDescent="0.25">
      <c r="D331" s="30"/>
      <c r="E331" s="30"/>
      <c r="F331" s="30"/>
      <c r="G331" s="30"/>
      <c r="H331" s="30"/>
      <c r="I331" s="30"/>
      <c r="J331" s="30"/>
      <c r="K331" s="30"/>
      <c r="L331" s="29"/>
      <c r="M331" s="29"/>
      <c r="N331" s="30"/>
      <c r="O331" s="30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</row>
    <row r="332" spans="4:59" x14ac:dyDescent="0.25">
      <c r="D332" s="30"/>
      <c r="E332" s="30"/>
      <c r="F332" s="30"/>
      <c r="G332" s="30"/>
      <c r="H332" s="30"/>
      <c r="I332" s="30"/>
      <c r="J332" s="30"/>
      <c r="K332" s="30"/>
      <c r="L332" s="29"/>
      <c r="M332" s="29"/>
      <c r="N332" s="30"/>
      <c r="O332" s="30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</row>
    <row r="333" spans="4:59" x14ac:dyDescent="0.25">
      <c r="D333" s="30"/>
      <c r="E333" s="30"/>
      <c r="F333" s="30"/>
      <c r="G333" s="30"/>
      <c r="H333" s="30"/>
      <c r="I333" s="30"/>
      <c r="J333" s="30"/>
      <c r="K333" s="30"/>
      <c r="L333" s="29"/>
      <c r="M333" s="29"/>
      <c r="N333" s="30"/>
      <c r="O333" s="30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</row>
    <row r="334" spans="4:59" x14ac:dyDescent="0.25">
      <c r="D334" s="30"/>
      <c r="E334" s="30"/>
      <c r="F334" s="30"/>
      <c r="G334" s="30"/>
      <c r="H334" s="30"/>
      <c r="I334" s="30"/>
      <c r="J334" s="30"/>
      <c r="K334" s="30"/>
      <c r="L334" s="29"/>
      <c r="M334" s="29"/>
      <c r="N334" s="30"/>
      <c r="O334" s="30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</row>
    <row r="335" spans="4:59" x14ac:dyDescent="0.25">
      <c r="D335" s="30"/>
      <c r="E335" s="30"/>
      <c r="F335" s="30"/>
      <c r="G335" s="30"/>
      <c r="H335" s="30"/>
      <c r="I335" s="30"/>
      <c r="J335" s="30"/>
      <c r="K335" s="30"/>
      <c r="L335" s="29"/>
      <c r="M335" s="29"/>
      <c r="N335" s="30"/>
      <c r="O335" s="30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</row>
    <row r="336" spans="4:59" x14ac:dyDescent="0.25">
      <c r="D336" s="30"/>
      <c r="E336" s="30"/>
      <c r="F336" s="30"/>
      <c r="G336" s="30"/>
      <c r="H336" s="30"/>
      <c r="I336" s="30"/>
      <c r="J336" s="30"/>
      <c r="K336" s="30"/>
      <c r="L336" s="29"/>
      <c r="M336" s="29"/>
      <c r="N336" s="30"/>
      <c r="O336" s="30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</row>
    <row r="337" spans="4:59" x14ac:dyDescent="0.25">
      <c r="D337" s="30"/>
      <c r="E337" s="30"/>
      <c r="F337" s="30"/>
      <c r="G337" s="30"/>
      <c r="H337" s="30"/>
      <c r="I337" s="30"/>
      <c r="J337" s="30"/>
      <c r="K337" s="30"/>
      <c r="L337" s="29"/>
      <c r="M337" s="29"/>
      <c r="N337" s="30"/>
      <c r="O337" s="30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</row>
    <row r="338" spans="4:59" x14ac:dyDescent="0.25">
      <c r="D338" s="30"/>
      <c r="E338" s="30"/>
      <c r="F338" s="30"/>
      <c r="G338" s="30"/>
      <c r="H338" s="30"/>
      <c r="I338" s="30"/>
      <c r="J338" s="30"/>
      <c r="K338" s="30"/>
      <c r="L338" s="29"/>
      <c r="M338" s="29"/>
      <c r="N338" s="30"/>
      <c r="O338" s="30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</row>
    <row r="339" spans="4:59" x14ac:dyDescent="0.25">
      <c r="D339" s="30"/>
      <c r="E339" s="30"/>
      <c r="F339" s="30"/>
      <c r="G339" s="30"/>
      <c r="H339" s="30"/>
      <c r="I339" s="30"/>
      <c r="J339" s="30"/>
      <c r="K339" s="30"/>
      <c r="L339" s="29"/>
      <c r="M339" s="29"/>
      <c r="N339" s="30"/>
      <c r="O339" s="30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</row>
    <row r="340" spans="4:59" x14ac:dyDescent="0.25">
      <c r="D340" s="30"/>
      <c r="E340" s="30"/>
      <c r="F340" s="30"/>
      <c r="G340" s="30"/>
      <c r="H340" s="30"/>
      <c r="I340" s="30"/>
      <c r="J340" s="30"/>
      <c r="K340" s="30"/>
      <c r="L340" s="29"/>
      <c r="M340" s="29"/>
      <c r="N340" s="30"/>
      <c r="O340" s="30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</row>
    <row r="341" spans="4:59" x14ac:dyDescent="0.25">
      <c r="D341" s="30"/>
      <c r="E341" s="30"/>
      <c r="F341" s="30"/>
      <c r="G341" s="30"/>
      <c r="H341" s="30"/>
      <c r="I341" s="30"/>
      <c r="J341" s="30"/>
      <c r="K341" s="30"/>
      <c r="L341" s="29"/>
      <c r="M341" s="29"/>
      <c r="N341" s="30"/>
      <c r="O341" s="30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</row>
    <row r="342" spans="4:59" x14ac:dyDescent="0.25">
      <c r="D342" s="30"/>
      <c r="E342" s="30"/>
      <c r="F342" s="30"/>
      <c r="G342" s="30"/>
      <c r="H342" s="30"/>
      <c r="I342" s="30"/>
      <c r="J342" s="30"/>
      <c r="K342" s="30"/>
      <c r="L342" s="29"/>
      <c r="M342" s="29"/>
      <c r="N342" s="30"/>
      <c r="O342" s="30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</row>
    <row r="343" spans="4:59" x14ac:dyDescent="0.25">
      <c r="D343" s="30"/>
      <c r="E343" s="30"/>
      <c r="F343" s="30"/>
      <c r="G343" s="30"/>
      <c r="H343" s="30"/>
      <c r="I343" s="30"/>
      <c r="J343" s="30"/>
      <c r="K343" s="30"/>
      <c r="L343" s="29"/>
      <c r="M343" s="29"/>
      <c r="N343" s="30"/>
      <c r="O343" s="30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</row>
    <row r="344" spans="4:59" x14ac:dyDescent="0.25">
      <c r="D344" s="30"/>
      <c r="E344" s="30"/>
      <c r="F344" s="30"/>
      <c r="G344" s="30"/>
      <c r="H344" s="30"/>
      <c r="I344" s="30"/>
      <c r="J344" s="30"/>
      <c r="K344" s="30"/>
      <c r="L344" s="29"/>
      <c r="M344" s="29"/>
      <c r="N344" s="30"/>
      <c r="O344" s="30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</row>
    <row r="345" spans="4:59" x14ac:dyDescent="0.25">
      <c r="D345" s="30"/>
      <c r="E345" s="30"/>
      <c r="F345" s="30"/>
      <c r="G345" s="30"/>
      <c r="H345" s="30"/>
      <c r="I345" s="30"/>
      <c r="J345" s="30"/>
      <c r="K345" s="30"/>
      <c r="L345" s="29"/>
      <c r="M345" s="29"/>
      <c r="N345" s="30"/>
      <c r="O345" s="30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</row>
    <row r="346" spans="4:59" x14ac:dyDescent="0.25">
      <c r="D346" s="30"/>
      <c r="E346" s="30"/>
      <c r="F346" s="30"/>
      <c r="G346" s="30"/>
      <c r="H346" s="30"/>
      <c r="I346" s="30"/>
      <c r="J346" s="30"/>
      <c r="K346" s="30"/>
      <c r="L346" s="29"/>
      <c r="M346" s="29"/>
      <c r="N346" s="30"/>
      <c r="O346" s="30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</row>
    <row r="347" spans="4:59" x14ac:dyDescent="0.25">
      <c r="D347" s="30"/>
      <c r="E347" s="30"/>
      <c r="F347" s="30"/>
      <c r="G347" s="30"/>
      <c r="H347" s="30"/>
      <c r="I347" s="30"/>
      <c r="J347" s="30"/>
      <c r="K347" s="30"/>
      <c r="L347" s="29"/>
      <c r="M347" s="29"/>
      <c r="N347" s="30"/>
      <c r="O347" s="30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</row>
    <row r="348" spans="4:59" x14ac:dyDescent="0.25">
      <c r="D348" s="30"/>
      <c r="E348" s="30"/>
      <c r="F348" s="30"/>
      <c r="G348" s="30"/>
      <c r="H348" s="30"/>
      <c r="I348" s="30"/>
      <c r="J348" s="30"/>
      <c r="K348" s="30"/>
      <c r="L348" s="29"/>
      <c r="M348" s="29"/>
      <c r="N348" s="30"/>
      <c r="O348" s="30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</row>
    <row r="349" spans="4:59" x14ac:dyDescent="0.25">
      <c r="D349" s="30"/>
      <c r="E349" s="30"/>
      <c r="F349" s="30"/>
      <c r="G349" s="30"/>
      <c r="H349" s="30"/>
      <c r="I349" s="30"/>
      <c r="J349" s="30"/>
      <c r="K349" s="30"/>
      <c r="L349" s="29"/>
      <c r="M349" s="29"/>
      <c r="N349" s="30"/>
      <c r="O349" s="30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</row>
    <row r="350" spans="4:59" x14ac:dyDescent="0.25">
      <c r="D350" s="30"/>
      <c r="E350" s="30"/>
      <c r="F350" s="30"/>
      <c r="G350" s="30"/>
      <c r="H350" s="30"/>
      <c r="I350" s="30"/>
      <c r="J350" s="30"/>
      <c r="K350" s="30"/>
      <c r="L350" s="29"/>
      <c r="M350" s="29"/>
      <c r="N350" s="30"/>
      <c r="O350" s="30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</row>
    <row r="351" spans="4:59" x14ac:dyDescent="0.25">
      <c r="D351" s="30"/>
      <c r="E351" s="30"/>
      <c r="F351" s="30"/>
      <c r="G351" s="30"/>
      <c r="H351" s="30"/>
      <c r="I351" s="30"/>
      <c r="J351" s="30"/>
      <c r="K351" s="30"/>
      <c r="L351" s="29"/>
      <c r="M351" s="29"/>
      <c r="N351" s="30"/>
      <c r="O351" s="30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</row>
    <row r="352" spans="4:59" x14ac:dyDescent="0.25">
      <c r="D352" s="30"/>
      <c r="E352" s="30"/>
      <c r="F352" s="30"/>
      <c r="G352" s="30"/>
      <c r="H352" s="30"/>
      <c r="I352" s="30"/>
      <c r="J352" s="30"/>
      <c r="K352" s="30"/>
      <c r="L352" s="29"/>
      <c r="M352" s="29"/>
      <c r="N352" s="30"/>
      <c r="O352" s="30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</row>
    <row r="353" spans="4:59" x14ac:dyDescent="0.25">
      <c r="D353" s="30"/>
      <c r="E353" s="30"/>
      <c r="F353" s="30"/>
      <c r="G353" s="30"/>
      <c r="H353" s="30"/>
      <c r="I353" s="30"/>
      <c r="J353" s="30"/>
      <c r="K353" s="30"/>
      <c r="L353" s="29"/>
      <c r="M353" s="29"/>
      <c r="N353" s="30"/>
      <c r="O353" s="30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</row>
    <row r="354" spans="4:59" x14ac:dyDescent="0.25">
      <c r="D354" s="30"/>
      <c r="E354" s="30"/>
      <c r="F354" s="30"/>
      <c r="G354" s="30"/>
      <c r="H354" s="30"/>
      <c r="I354" s="30"/>
      <c r="J354" s="30"/>
      <c r="K354" s="30"/>
      <c r="L354" s="29"/>
      <c r="M354" s="29"/>
      <c r="N354" s="30"/>
      <c r="O354" s="30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</row>
    <row r="355" spans="4:59" x14ac:dyDescent="0.25">
      <c r="D355" s="30"/>
      <c r="E355" s="30"/>
      <c r="F355" s="30"/>
      <c r="G355" s="30"/>
      <c r="H355" s="30"/>
      <c r="I355" s="30"/>
      <c r="J355" s="30"/>
      <c r="K355" s="30"/>
      <c r="L355" s="29"/>
      <c r="M355" s="29"/>
      <c r="N355" s="30"/>
      <c r="O355" s="30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</row>
    <row r="356" spans="4:59" x14ac:dyDescent="0.25">
      <c r="D356" s="30"/>
      <c r="E356" s="30"/>
      <c r="F356" s="30"/>
      <c r="G356" s="30"/>
      <c r="H356" s="30"/>
      <c r="I356" s="30"/>
      <c r="J356" s="30"/>
      <c r="K356" s="30"/>
      <c r="L356" s="29"/>
      <c r="M356" s="29"/>
      <c r="N356" s="30"/>
      <c r="O356" s="30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</row>
    <row r="357" spans="4:59" x14ac:dyDescent="0.25">
      <c r="D357" s="30"/>
      <c r="E357" s="30"/>
      <c r="F357" s="30"/>
      <c r="G357" s="30"/>
      <c r="H357" s="30"/>
      <c r="I357" s="30"/>
      <c r="J357" s="30"/>
      <c r="K357" s="30"/>
      <c r="L357" s="29"/>
      <c r="M357" s="29"/>
      <c r="N357" s="30"/>
      <c r="O357" s="30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</row>
    <row r="358" spans="4:59" x14ac:dyDescent="0.25">
      <c r="D358" s="30"/>
      <c r="E358" s="30"/>
      <c r="F358" s="30"/>
      <c r="G358" s="30"/>
      <c r="H358" s="30"/>
      <c r="I358" s="30"/>
      <c r="J358" s="30"/>
      <c r="K358" s="30"/>
      <c r="L358" s="29"/>
      <c r="M358" s="29"/>
      <c r="N358" s="30"/>
      <c r="O358" s="30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</row>
    <row r="359" spans="4:59" x14ac:dyDescent="0.25">
      <c r="D359" s="30"/>
      <c r="E359" s="30"/>
      <c r="F359" s="30"/>
      <c r="G359" s="30"/>
      <c r="H359" s="30"/>
      <c r="I359" s="30"/>
      <c r="J359" s="30"/>
      <c r="K359" s="30"/>
      <c r="L359" s="29"/>
      <c r="M359" s="29"/>
      <c r="N359" s="30"/>
      <c r="O359" s="30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</row>
    <row r="360" spans="4:59" x14ac:dyDescent="0.25">
      <c r="D360" s="30"/>
      <c r="E360" s="30"/>
      <c r="F360" s="30"/>
      <c r="G360" s="30"/>
      <c r="H360" s="30"/>
      <c r="I360" s="30"/>
      <c r="J360" s="30"/>
      <c r="K360" s="30"/>
      <c r="L360" s="29"/>
      <c r="M360" s="29"/>
      <c r="N360" s="30"/>
      <c r="O360" s="30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</row>
    <row r="361" spans="4:59" x14ac:dyDescent="0.25">
      <c r="D361" s="30"/>
      <c r="E361" s="30"/>
      <c r="F361" s="30"/>
      <c r="G361" s="30"/>
      <c r="H361" s="30"/>
      <c r="I361" s="30"/>
      <c r="J361" s="30"/>
      <c r="K361" s="30"/>
      <c r="L361" s="29"/>
      <c r="M361" s="29"/>
      <c r="N361" s="30"/>
      <c r="O361" s="30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</row>
    <row r="362" spans="4:59" x14ac:dyDescent="0.25">
      <c r="D362" s="30"/>
      <c r="E362" s="30"/>
      <c r="F362" s="30"/>
      <c r="G362" s="30"/>
      <c r="H362" s="30"/>
      <c r="I362" s="30"/>
      <c r="J362" s="30"/>
      <c r="K362" s="30"/>
      <c r="L362" s="29"/>
      <c r="M362" s="29"/>
      <c r="N362" s="30"/>
      <c r="O362" s="30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</row>
    <row r="363" spans="4:59" x14ac:dyDescent="0.25">
      <c r="D363" s="30"/>
      <c r="E363" s="30"/>
      <c r="F363" s="30"/>
      <c r="G363" s="30"/>
      <c r="H363" s="30"/>
      <c r="I363" s="30"/>
      <c r="J363" s="30"/>
      <c r="K363" s="30"/>
      <c r="L363" s="29"/>
      <c r="M363" s="29"/>
      <c r="N363" s="30"/>
      <c r="O363" s="30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</row>
    <row r="364" spans="4:59" x14ac:dyDescent="0.25">
      <c r="D364" s="30"/>
      <c r="E364" s="30"/>
      <c r="F364" s="30"/>
      <c r="G364" s="30"/>
      <c r="H364" s="30"/>
      <c r="I364" s="30"/>
      <c r="J364" s="30"/>
      <c r="K364" s="30"/>
      <c r="L364" s="29"/>
      <c r="M364" s="29"/>
      <c r="N364" s="30"/>
      <c r="O364" s="30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</row>
    <row r="365" spans="4:59" x14ac:dyDescent="0.25">
      <c r="D365" s="30"/>
      <c r="E365" s="30"/>
      <c r="F365" s="30"/>
      <c r="G365" s="30"/>
      <c r="H365" s="30"/>
      <c r="I365" s="30"/>
      <c r="J365" s="30"/>
      <c r="K365" s="30"/>
      <c r="L365" s="29"/>
      <c r="M365" s="29"/>
      <c r="N365" s="30"/>
      <c r="O365" s="30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</row>
    <row r="366" spans="4:59" x14ac:dyDescent="0.25">
      <c r="D366" s="30"/>
      <c r="E366" s="30"/>
      <c r="F366" s="30"/>
      <c r="G366" s="30"/>
      <c r="H366" s="30"/>
      <c r="I366" s="30"/>
      <c r="J366" s="30"/>
      <c r="K366" s="30"/>
      <c r="L366" s="29"/>
      <c r="M366" s="29"/>
      <c r="N366" s="30"/>
      <c r="O366" s="30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</row>
    <row r="367" spans="4:59" x14ac:dyDescent="0.25">
      <c r="D367" s="30"/>
      <c r="E367" s="30"/>
      <c r="F367" s="30"/>
      <c r="G367" s="30"/>
      <c r="H367" s="30"/>
      <c r="I367" s="30"/>
      <c r="J367" s="30"/>
      <c r="K367" s="30"/>
      <c r="L367" s="29"/>
      <c r="M367" s="29"/>
      <c r="N367" s="30"/>
      <c r="O367" s="30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</row>
    <row r="368" spans="4:59" x14ac:dyDescent="0.25">
      <c r="D368" s="30"/>
      <c r="E368" s="30"/>
      <c r="F368" s="30"/>
      <c r="G368" s="30"/>
      <c r="H368" s="30"/>
      <c r="I368" s="30"/>
      <c r="J368" s="30"/>
      <c r="K368" s="30"/>
      <c r="L368" s="29"/>
      <c r="M368" s="29"/>
      <c r="N368" s="30"/>
      <c r="O368" s="30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</row>
    <row r="369" spans="4:59" x14ac:dyDescent="0.25">
      <c r="D369" s="30"/>
      <c r="E369" s="30"/>
      <c r="F369" s="30"/>
      <c r="G369" s="30"/>
      <c r="H369" s="30"/>
      <c r="I369" s="30"/>
      <c r="J369" s="30"/>
      <c r="K369" s="30"/>
      <c r="L369" s="29"/>
      <c r="M369" s="29"/>
      <c r="N369" s="30"/>
      <c r="O369" s="30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</row>
    <row r="370" spans="4:59" x14ac:dyDescent="0.25">
      <c r="D370" s="30"/>
      <c r="E370" s="30"/>
      <c r="F370" s="30"/>
      <c r="G370" s="30"/>
      <c r="H370" s="30"/>
      <c r="I370" s="30"/>
      <c r="J370" s="30"/>
      <c r="K370" s="30"/>
      <c r="L370" s="29"/>
      <c r="M370" s="29"/>
      <c r="N370" s="30"/>
      <c r="O370" s="30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</row>
    <row r="371" spans="4:59" x14ac:dyDescent="0.25">
      <c r="D371" s="30"/>
      <c r="E371" s="30"/>
      <c r="F371" s="30"/>
      <c r="G371" s="30"/>
      <c r="H371" s="30"/>
      <c r="I371" s="30"/>
      <c r="J371" s="30"/>
      <c r="K371" s="30"/>
      <c r="L371" s="29"/>
      <c r="M371" s="29"/>
      <c r="N371" s="30"/>
      <c r="O371" s="30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</row>
    <row r="372" spans="4:59" x14ac:dyDescent="0.25">
      <c r="D372" s="30"/>
      <c r="E372" s="30"/>
      <c r="F372" s="30"/>
      <c r="G372" s="30"/>
      <c r="H372" s="30"/>
      <c r="I372" s="30"/>
      <c r="J372" s="30"/>
      <c r="K372" s="30"/>
      <c r="L372" s="29"/>
      <c r="M372" s="29"/>
      <c r="N372" s="30"/>
      <c r="O372" s="30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</row>
    <row r="373" spans="4:59" x14ac:dyDescent="0.25">
      <c r="D373" s="30"/>
      <c r="E373" s="30"/>
      <c r="F373" s="30"/>
      <c r="G373" s="30"/>
      <c r="H373" s="30"/>
      <c r="I373" s="30"/>
      <c r="J373" s="30"/>
      <c r="K373" s="30"/>
      <c r="L373" s="29"/>
      <c r="M373" s="29"/>
      <c r="N373" s="30"/>
      <c r="O373" s="30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</row>
    <row r="374" spans="4:59" x14ac:dyDescent="0.25">
      <c r="D374" s="30"/>
      <c r="E374" s="30"/>
      <c r="F374" s="30"/>
      <c r="G374" s="30"/>
      <c r="H374" s="30"/>
      <c r="I374" s="30"/>
      <c r="J374" s="30"/>
      <c r="K374" s="30"/>
      <c r="L374" s="29"/>
      <c r="M374" s="29"/>
      <c r="N374" s="30"/>
      <c r="O374" s="30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</row>
    <row r="375" spans="4:59" x14ac:dyDescent="0.25">
      <c r="D375" s="30"/>
      <c r="E375" s="30"/>
      <c r="F375" s="30"/>
      <c r="G375" s="30"/>
      <c r="H375" s="30"/>
      <c r="I375" s="30"/>
      <c r="J375" s="30"/>
      <c r="K375" s="30"/>
      <c r="L375" s="29"/>
      <c r="M375" s="29"/>
      <c r="N375" s="30"/>
      <c r="O375" s="30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</row>
    <row r="376" spans="4:59" x14ac:dyDescent="0.25">
      <c r="D376" s="30"/>
      <c r="E376" s="30"/>
      <c r="F376" s="30"/>
      <c r="G376" s="30"/>
      <c r="H376" s="30"/>
      <c r="I376" s="30"/>
      <c r="J376" s="30"/>
      <c r="K376" s="30"/>
      <c r="L376" s="29"/>
      <c r="M376" s="29"/>
      <c r="N376" s="30"/>
      <c r="O376" s="30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</row>
    <row r="377" spans="4:59" x14ac:dyDescent="0.25">
      <c r="D377" s="30"/>
      <c r="E377" s="30"/>
      <c r="F377" s="30"/>
      <c r="G377" s="30"/>
      <c r="H377" s="30"/>
      <c r="I377" s="30"/>
      <c r="J377" s="30"/>
      <c r="K377" s="30"/>
      <c r="L377" s="29"/>
      <c r="M377" s="29"/>
      <c r="N377" s="30"/>
      <c r="O377" s="30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</row>
    <row r="378" spans="4:59" x14ac:dyDescent="0.25">
      <c r="D378" s="30"/>
      <c r="E378" s="30"/>
      <c r="F378" s="30"/>
      <c r="G378" s="30"/>
      <c r="H378" s="30"/>
      <c r="I378" s="30"/>
      <c r="J378" s="30"/>
      <c r="K378" s="30"/>
      <c r="L378" s="29"/>
      <c r="M378" s="29"/>
      <c r="N378" s="30"/>
      <c r="O378" s="30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</row>
    <row r="379" spans="4:59" x14ac:dyDescent="0.25">
      <c r="D379" s="30"/>
      <c r="E379" s="30"/>
      <c r="F379" s="30"/>
      <c r="G379" s="30"/>
      <c r="H379" s="30"/>
      <c r="I379" s="30"/>
      <c r="J379" s="30"/>
      <c r="K379" s="30"/>
      <c r="L379" s="29"/>
      <c r="M379" s="29"/>
      <c r="N379" s="30"/>
      <c r="O379" s="30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</row>
    <row r="380" spans="4:59" x14ac:dyDescent="0.25">
      <c r="D380" s="30"/>
      <c r="E380" s="30"/>
      <c r="F380" s="30"/>
      <c r="G380" s="30"/>
      <c r="H380" s="30"/>
      <c r="I380" s="30"/>
      <c r="J380" s="30"/>
      <c r="K380" s="30"/>
      <c r="L380" s="29"/>
      <c r="M380" s="29"/>
      <c r="N380" s="30"/>
      <c r="O380" s="30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</row>
    <row r="381" spans="4:59" x14ac:dyDescent="0.25">
      <c r="D381" s="30"/>
      <c r="E381" s="30"/>
      <c r="F381" s="30"/>
      <c r="G381" s="30"/>
      <c r="H381" s="30"/>
      <c r="I381" s="30"/>
      <c r="J381" s="30"/>
      <c r="K381" s="30"/>
      <c r="L381" s="29"/>
      <c r="M381" s="29"/>
      <c r="N381" s="30"/>
      <c r="O381" s="30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</row>
    <row r="382" spans="4:59" x14ac:dyDescent="0.25">
      <c r="D382" s="30"/>
      <c r="E382" s="30"/>
      <c r="F382" s="30"/>
      <c r="G382" s="30"/>
      <c r="H382" s="30"/>
      <c r="I382" s="30"/>
      <c r="J382" s="30"/>
      <c r="K382" s="30"/>
      <c r="L382" s="29"/>
      <c r="M382" s="29"/>
      <c r="N382" s="30"/>
      <c r="O382" s="30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</row>
    <row r="383" spans="4:59" x14ac:dyDescent="0.25">
      <c r="D383" s="30"/>
      <c r="E383" s="30"/>
      <c r="F383" s="30"/>
      <c r="G383" s="30"/>
      <c r="H383" s="30"/>
      <c r="I383" s="30"/>
      <c r="J383" s="30"/>
      <c r="K383" s="30"/>
      <c r="L383" s="29"/>
      <c r="M383" s="29"/>
      <c r="N383" s="30"/>
      <c r="O383" s="30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</row>
    <row r="384" spans="4:59" x14ac:dyDescent="0.25">
      <c r="D384" s="30"/>
      <c r="E384" s="30"/>
      <c r="F384" s="30"/>
      <c r="G384" s="30"/>
      <c r="H384" s="30"/>
      <c r="I384" s="30"/>
      <c r="J384" s="30"/>
      <c r="K384" s="30"/>
      <c r="L384" s="29"/>
      <c r="M384" s="29"/>
      <c r="N384" s="30"/>
      <c r="O384" s="30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</row>
    <row r="385" spans="4:59" x14ac:dyDescent="0.25">
      <c r="D385" s="30"/>
      <c r="E385" s="30"/>
      <c r="F385" s="30"/>
      <c r="G385" s="30"/>
      <c r="H385" s="30"/>
      <c r="I385" s="30"/>
      <c r="J385" s="30"/>
      <c r="K385" s="30"/>
      <c r="L385" s="29"/>
      <c r="M385" s="29"/>
      <c r="N385" s="30"/>
      <c r="O385" s="30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</row>
    <row r="386" spans="4:59" x14ac:dyDescent="0.25">
      <c r="D386" s="30"/>
      <c r="E386" s="30"/>
      <c r="F386" s="30"/>
      <c r="G386" s="30"/>
      <c r="H386" s="30"/>
      <c r="I386" s="30"/>
      <c r="J386" s="30"/>
      <c r="K386" s="30"/>
      <c r="L386" s="29"/>
      <c r="M386" s="29"/>
      <c r="N386" s="30"/>
      <c r="O386" s="30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</row>
    <row r="387" spans="4:59" x14ac:dyDescent="0.25">
      <c r="D387" s="30"/>
      <c r="E387" s="30"/>
      <c r="F387" s="30"/>
      <c r="G387" s="30"/>
      <c r="H387" s="30"/>
      <c r="I387" s="30"/>
      <c r="J387" s="30"/>
      <c r="K387" s="30"/>
      <c r="L387" s="29"/>
      <c r="M387" s="29"/>
      <c r="N387" s="30"/>
      <c r="O387" s="30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</row>
    <row r="388" spans="4:59" x14ac:dyDescent="0.25">
      <c r="D388" s="30"/>
      <c r="E388" s="30"/>
      <c r="F388" s="30"/>
      <c r="G388" s="30"/>
      <c r="H388" s="30"/>
      <c r="I388" s="30"/>
      <c r="J388" s="30"/>
      <c r="K388" s="30"/>
      <c r="L388" s="29"/>
      <c r="M388" s="29"/>
      <c r="N388" s="30"/>
      <c r="O388" s="30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</row>
    <row r="389" spans="4:59" x14ac:dyDescent="0.25">
      <c r="D389" s="30"/>
      <c r="E389" s="30"/>
      <c r="F389" s="30"/>
      <c r="G389" s="30"/>
      <c r="H389" s="30"/>
      <c r="I389" s="30"/>
      <c r="J389" s="30"/>
      <c r="K389" s="30"/>
      <c r="L389" s="29"/>
      <c r="M389" s="29"/>
      <c r="N389" s="30"/>
      <c r="O389" s="30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</row>
    <row r="390" spans="4:59" x14ac:dyDescent="0.25">
      <c r="D390" s="30"/>
      <c r="E390" s="30"/>
      <c r="F390" s="30"/>
      <c r="G390" s="30"/>
      <c r="H390" s="30"/>
      <c r="I390" s="30"/>
      <c r="J390" s="30"/>
      <c r="K390" s="30"/>
      <c r="L390" s="29"/>
      <c r="M390" s="29"/>
      <c r="N390" s="30"/>
      <c r="O390" s="30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</row>
    <row r="391" spans="4:59" x14ac:dyDescent="0.25">
      <c r="D391" s="30"/>
      <c r="E391" s="30"/>
      <c r="F391" s="30"/>
      <c r="G391" s="30"/>
      <c r="H391" s="30"/>
      <c r="I391" s="30"/>
      <c r="J391" s="30"/>
      <c r="K391" s="30"/>
      <c r="L391" s="29"/>
      <c r="M391" s="29"/>
      <c r="N391" s="30"/>
      <c r="O391" s="30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</row>
    <row r="392" spans="4:59" x14ac:dyDescent="0.25">
      <c r="D392" s="30"/>
      <c r="E392" s="30"/>
      <c r="F392" s="30"/>
      <c r="G392" s="30"/>
      <c r="H392" s="30"/>
      <c r="I392" s="30"/>
      <c r="J392" s="30"/>
      <c r="K392" s="30"/>
      <c r="L392" s="29"/>
      <c r="M392" s="29"/>
      <c r="N392" s="30"/>
      <c r="O392" s="30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</row>
    <row r="393" spans="4:59" x14ac:dyDescent="0.25">
      <c r="D393" s="30"/>
      <c r="E393" s="30"/>
      <c r="F393" s="30"/>
      <c r="G393" s="30"/>
      <c r="H393" s="30"/>
      <c r="I393" s="30"/>
      <c r="J393" s="30"/>
      <c r="K393" s="30"/>
      <c r="L393" s="29"/>
      <c r="M393" s="29"/>
      <c r="N393" s="30"/>
      <c r="O393" s="30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</row>
    <row r="394" spans="4:59" x14ac:dyDescent="0.25">
      <c r="D394" s="30"/>
      <c r="E394" s="30"/>
      <c r="F394" s="30"/>
      <c r="G394" s="30"/>
      <c r="H394" s="30"/>
      <c r="I394" s="30"/>
      <c r="J394" s="30"/>
      <c r="K394" s="30"/>
      <c r="L394" s="29"/>
      <c r="M394" s="29"/>
      <c r="N394" s="30"/>
      <c r="O394" s="30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</row>
    <row r="395" spans="4:59" x14ac:dyDescent="0.25">
      <c r="D395" s="30"/>
      <c r="E395" s="30"/>
      <c r="F395" s="30"/>
      <c r="G395" s="30"/>
      <c r="H395" s="30"/>
      <c r="I395" s="30"/>
      <c r="J395" s="30"/>
      <c r="K395" s="30"/>
      <c r="L395" s="29"/>
      <c r="M395" s="29"/>
      <c r="N395" s="30"/>
      <c r="O395" s="30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</row>
    <row r="396" spans="4:59" x14ac:dyDescent="0.25">
      <c r="D396" s="30"/>
      <c r="E396" s="30"/>
      <c r="F396" s="30"/>
      <c r="G396" s="30"/>
      <c r="H396" s="30"/>
      <c r="I396" s="30"/>
      <c r="J396" s="30"/>
      <c r="K396" s="30"/>
      <c r="L396" s="29"/>
      <c r="M396" s="29"/>
      <c r="N396" s="30"/>
      <c r="O396" s="30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</row>
    <row r="397" spans="4:59" x14ac:dyDescent="0.25">
      <c r="D397" s="30"/>
      <c r="E397" s="30"/>
      <c r="F397" s="30"/>
      <c r="G397" s="30"/>
      <c r="H397" s="30"/>
      <c r="I397" s="30"/>
      <c r="J397" s="30"/>
      <c r="K397" s="30"/>
      <c r="L397" s="29"/>
      <c r="M397" s="29"/>
      <c r="N397" s="30"/>
      <c r="O397" s="30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</row>
    <row r="398" spans="4:59" x14ac:dyDescent="0.25">
      <c r="D398" s="30"/>
      <c r="E398" s="30"/>
      <c r="F398" s="30"/>
      <c r="G398" s="30"/>
      <c r="H398" s="30"/>
      <c r="I398" s="30"/>
      <c r="J398" s="30"/>
      <c r="K398" s="30"/>
      <c r="L398" s="29"/>
      <c r="M398" s="29"/>
      <c r="N398" s="30"/>
      <c r="O398" s="30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</row>
    <row r="399" spans="4:59" x14ac:dyDescent="0.25">
      <c r="D399" s="30"/>
      <c r="E399" s="30"/>
      <c r="F399" s="30"/>
      <c r="G399" s="30"/>
      <c r="H399" s="30"/>
      <c r="I399" s="30"/>
      <c r="J399" s="30"/>
      <c r="K399" s="30"/>
      <c r="L399" s="29"/>
      <c r="M399" s="29"/>
      <c r="N399" s="30"/>
      <c r="O399" s="30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</row>
    <row r="400" spans="4:59" x14ac:dyDescent="0.25">
      <c r="D400" s="30"/>
      <c r="E400" s="30"/>
      <c r="F400" s="30"/>
      <c r="G400" s="30"/>
      <c r="H400" s="30"/>
      <c r="I400" s="30"/>
      <c r="J400" s="30"/>
      <c r="K400" s="30"/>
      <c r="L400" s="29"/>
      <c r="M400" s="29"/>
      <c r="N400" s="30"/>
      <c r="O400" s="30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</row>
    <row r="401" spans="4:59" x14ac:dyDescent="0.25">
      <c r="D401" s="30"/>
      <c r="E401" s="30"/>
      <c r="F401" s="30"/>
      <c r="G401" s="30"/>
      <c r="H401" s="30"/>
      <c r="I401" s="30"/>
      <c r="J401" s="30"/>
      <c r="K401" s="30"/>
      <c r="L401" s="29"/>
      <c r="M401" s="29"/>
      <c r="N401" s="30"/>
      <c r="O401" s="30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</row>
    <row r="402" spans="4:59" x14ac:dyDescent="0.25">
      <c r="D402" s="30"/>
      <c r="E402" s="30"/>
      <c r="F402" s="30"/>
      <c r="G402" s="30"/>
      <c r="H402" s="30"/>
      <c r="I402" s="30"/>
      <c r="J402" s="30"/>
      <c r="K402" s="30"/>
      <c r="L402" s="29"/>
      <c r="M402" s="29"/>
      <c r="N402" s="30"/>
      <c r="O402" s="30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</row>
    <row r="403" spans="4:59" x14ac:dyDescent="0.25">
      <c r="D403" s="30"/>
      <c r="E403" s="30"/>
      <c r="F403" s="30"/>
      <c r="G403" s="30"/>
      <c r="H403" s="30"/>
      <c r="I403" s="30"/>
      <c r="J403" s="30"/>
      <c r="K403" s="30"/>
      <c r="L403" s="29"/>
      <c r="M403" s="29"/>
      <c r="N403" s="30"/>
      <c r="O403" s="30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</row>
    <row r="404" spans="4:59" x14ac:dyDescent="0.25">
      <c r="D404" s="30"/>
      <c r="E404" s="30"/>
      <c r="F404" s="30"/>
      <c r="G404" s="30"/>
      <c r="H404" s="30"/>
      <c r="I404" s="30"/>
      <c r="J404" s="30"/>
      <c r="K404" s="30"/>
      <c r="L404" s="29"/>
      <c r="M404" s="29"/>
      <c r="N404" s="30"/>
      <c r="O404" s="30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</row>
    <row r="405" spans="4:59" x14ac:dyDescent="0.25">
      <c r="D405" s="30"/>
      <c r="E405" s="30"/>
      <c r="F405" s="30"/>
      <c r="G405" s="30"/>
      <c r="H405" s="30"/>
      <c r="I405" s="30"/>
      <c r="J405" s="30"/>
      <c r="K405" s="30"/>
      <c r="L405" s="29"/>
      <c r="M405" s="29"/>
      <c r="N405" s="30"/>
      <c r="O405" s="30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</row>
    <row r="406" spans="4:59" x14ac:dyDescent="0.25">
      <c r="D406" s="30"/>
      <c r="E406" s="30"/>
      <c r="F406" s="30"/>
      <c r="G406" s="30"/>
      <c r="H406" s="30"/>
      <c r="I406" s="30"/>
      <c r="J406" s="30"/>
      <c r="K406" s="30"/>
      <c r="L406" s="29"/>
      <c r="M406" s="29"/>
      <c r="N406" s="30"/>
      <c r="O406" s="30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</row>
    <row r="407" spans="4:59" x14ac:dyDescent="0.25">
      <c r="D407" s="30"/>
      <c r="E407" s="30"/>
      <c r="F407" s="30"/>
      <c r="G407" s="30"/>
      <c r="H407" s="30"/>
      <c r="I407" s="30"/>
      <c r="J407" s="30"/>
      <c r="K407" s="30"/>
      <c r="L407" s="29"/>
      <c r="M407" s="29"/>
      <c r="N407" s="30"/>
      <c r="O407" s="30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</row>
    <row r="408" spans="4:59" x14ac:dyDescent="0.25">
      <c r="D408" s="30"/>
      <c r="E408" s="30"/>
      <c r="F408" s="30"/>
      <c r="G408" s="30"/>
      <c r="H408" s="30"/>
      <c r="I408" s="30"/>
      <c r="J408" s="30"/>
      <c r="K408" s="30"/>
      <c r="L408" s="29"/>
      <c r="M408" s="29"/>
      <c r="N408" s="30"/>
      <c r="O408" s="30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</row>
    <row r="409" spans="4:59" x14ac:dyDescent="0.25">
      <c r="D409" s="30"/>
      <c r="E409" s="30"/>
      <c r="F409" s="30"/>
      <c r="G409" s="30"/>
      <c r="H409" s="30"/>
      <c r="I409" s="30"/>
      <c r="J409" s="30"/>
      <c r="K409" s="30"/>
      <c r="L409" s="29"/>
      <c r="M409" s="29"/>
      <c r="N409" s="30"/>
      <c r="O409" s="30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</row>
    <row r="410" spans="4:59" x14ac:dyDescent="0.25">
      <c r="D410" s="30"/>
      <c r="E410" s="30"/>
      <c r="F410" s="30"/>
      <c r="G410" s="30"/>
      <c r="H410" s="30"/>
      <c r="I410" s="30"/>
      <c r="J410" s="30"/>
      <c r="K410" s="30"/>
      <c r="L410" s="29"/>
      <c r="M410" s="29"/>
      <c r="N410" s="30"/>
      <c r="O410" s="30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</row>
    <row r="411" spans="4:59" x14ac:dyDescent="0.25">
      <c r="D411" s="30"/>
      <c r="E411" s="30"/>
      <c r="F411" s="30"/>
      <c r="G411" s="30"/>
      <c r="H411" s="30"/>
      <c r="I411" s="30"/>
      <c r="J411" s="30"/>
      <c r="K411" s="30"/>
      <c r="L411" s="29"/>
      <c r="M411" s="29"/>
      <c r="N411" s="30"/>
      <c r="O411" s="30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</row>
    <row r="412" spans="4:59" x14ac:dyDescent="0.25">
      <c r="D412" s="30"/>
      <c r="E412" s="30"/>
      <c r="F412" s="30"/>
      <c r="G412" s="30"/>
      <c r="H412" s="30"/>
      <c r="I412" s="30"/>
      <c r="J412" s="30"/>
      <c r="K412" s="30"/>
      <c r="L412" s="29"/>
      <c r="M412" s="29"/>
      <c r="N412" s="30"/>
      <c r="O412" s="30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</row>
    <row r="413" spans="4:59" x14ac:dyDescent="0.25">
      <c r="D413" s="30"/>
      <c r="E413" s="30"/>
      <c r="F413" s="30"/>
      <c r="G413" s="30"/>
      <c r="H413" s="30"/>
      <c r="I413" s="30"/>
      <c r="J413" s="30"/>
      <c r="K413" s="30"/>
      <c r="L413" s="29"/>
      <c r="M413" s="29"/>
      <c r="N413" s="30"/>
      <c r="O413" s="30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</row>
    <row r="414" spans="4:59" x14ac:dyDescent="0.25">
      <c r="D414" s="30"/>
      <c r="E414" s="30"/>
      <c r="F414" s="30"/>
      <c r="G414" s="30"/>
      <c r="H414" s="30"/>
      <c r="I414" s="30"/>
      <c r="J414" s="30"/>
      <c r="K414" s="30"/>
      <c r="L414" s="29"/>
      <c r="M414" s="29"/>
      <c r="N414" s="30"/>
      <c r="O414" s="30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</row>
    <row r="415" spans="4:59" x14ac:dyDescent="0.25">
      <c r="D415" s="30"/>
      <c r="E415" s="30"/>
      <c r="F415" s="30"/>
      <c r="G415" s="30"/>
      <c r="H415" s="30"/>
      <c r="I415" s="30"/>
      <c r="J415" s="30"/>
      <c r="K415" s="30"/>
      <c r="L415" s="29"/>
      <c r="M415" s="29"/>
      <c r="N415" s="30"/>
      <c r="O415" s="30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</row>
    <row r="416" spans="4:59" x14ac:dyDescent="0.25">
      <c r="D416" s="30"/>
      <c r="E416" s="30"/>
      <c r="F416" s="30"/>
      <c r="G416" s="30"/>
      <c r="H416" s="30"/>
      <c r="I416" s="30"/>
      <c r="J416" s="30"/>
      <c r="K416" s="30"/>
      <c r="L416" s="29"/>
      <c r="M416" s="29"/>
      <c r="N416" s="30"/>
      <c r="O416" s="30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</row>
    <row r="417" spans="4:59" x14ac:dyDescent="0.25">
      <c r="D417" s="30"/>
      <c r="E417" s="30"/>
      <c r="F417" s="30"/>
      <c r="G417" s="30"/>
      <c r="H417" s="30"/>
      <c r="I417" s="30"/>
      <c r="J417" s="30"/>
      <c r="K417" s="30"/>
      <c r="L417" s="29"/>
      <c r="M417" s="29"/>
      <c r="N417" s="30"/>
      <c r="O417" s="30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</row>
    <row r="418" spans="4:59" x14ac:dyDescent="0.25">
      <c r="D418" s="30"/>
      <c r="E418" s="30"/>
      <c r="F418" s="30"/>
      <c r="G418" s="30"/>
      <c r="H418" s="30"/>
      <c r="I418" s="30"/>
      <c r="J418" s="30"/>
      <c r="K418" s="30"/>
      <c r="L418" s="29"/>
      <c r="M418" s="29"/>
      <c r="N418" s="30"/>
      <c r="O418" s="30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</row>
    <row r="419" spans="4:59" x14ac:dyDescent="0.25">
      <c r="D419" s="30"/>
      <c r="E419" s="30"/>
      <c r="F419" s="30"/>
      <c r="G419" s="30"/>
      <c r="H419" s="30"/>
      <c r="I419" s="30"/>
      <c r="J419" s="30"/>
      <c r="K419" s="30"/>
      <c r="L419" s="29"/>
      <c r="M419" s="29"/>
      <c r="N419" s="30"/>
      <c r="O419" s="30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</row>
    <row r="420" spans="4:59" x14ac:dyDescent="0.25">
      <c r="D420" s="30"/>
      <c r="E420" s="30"/>
      <c r="F420" s="30"/>
      <c r="G420" s="30"/>
      <c r="H420" s="30"/>
      <c r="I420" s="30"/>
      <c r="J420" s="30"/>
      <c r="K420" s="30"/>
      <c r="L420" s="29"/>
      <c r="M420" s="29"/>
      <c r="N420" s="30"/>
      <c r="O420" s="30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</row>
    <row r="421" spans="4:59" x14ac:dyDescent="0.25">
      <c r="D421" s="30"/>
      <c r="E421" s="30"/>
      <c r="F421" s="30"/>
      <c r="G421" s="30"/>
      <c r="H421" s="30"/>
      <c r="I421" s="30"/>
      <c r="J421" s="30"/>
      <c r="K421" s="30"/>
      <c r="L421" s="29"/>
      <c r="M421" s="29"/>
      <c r="N421" s="30"/>
      <c r="O421" s="30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</row>
    <row r="422" spans="4:59" x14ac:dyDescent="0.25">
      <c r="D422" s="30"/>
      <c r="E422" s="30"/>
      <c r="F422" s="30"/>
      <c r="G422" s="30"/>
      <c r="H422" s="30"/>
      <c r="I422" s="30"/>
      <c r="J422" s="30"/>
      <c r="K422" s="30"/>
      <c r="L422" s="29"/>
      <c r="M422" s="29"/>
      <c r="N422" s="30"/>
      <c r="O422" s="30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</row>
    <row r="423" spans="4:59" x14ac:dyDescent="0.25">
      <c r="D423" s="30"/>
      <c r="E423" s="30"/>
      <c r="F423" s="30"/>
      <c r="G423" s="30"/>
      <c r="H423" s="30"/>
      <c r="I423" s="30"/>
      <c r="J423" s="30"/>
      <c r="K423" s="30"/>
      <c r="L423" s="29"/>
      <c r="M423" s="29"/>
      <c r="N423" s="30"/>
      <c r="O423" s="30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</row>
    <row r="424" spans="4:59" x14ac:dyDescent="0.25">
      <c r="D424" s="30"/>
      <c r="E424" s="30"/>
      <c r="F424" s="30"/>
      <c r="G424" s="30"/>
      <c r="H424" s="30"/>
      <c r="I424" s="30"/>
      <c r="J424" s="30"/>
      <c r="K424" s="30"/>
      <c r="L424" s="29"/>
      <c r="M424" s="29"/>
      <c r="N424" s="30"/>
      <c r="O424" s="30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</row>
    <row r="425" spans="4:59" x14ac:dyDescent="0.25">
      <c r="D425" s="30"/>
      <c r="E425" s="30"/>
      <c r="F425" s="30"/>
      <c r="G425" s="30"/>
      <c r="H425" s="30"/>
      <c r="I425" s="30"/>
      <c r="J425" s="30"/>
      <c r="K425" s="30"/>
      <c r="L425" s="29"/>
      <c r="M425" s="29"/>
      <c r="N425" s="30"/>
      <c r="O425" s="30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</row>
    <row r="426" spans="4:59" x14ac:dyDescent="0.25">
      <c r="D426" s="30"/>
      <c r="E426" s="30"/>
      <c r="F426" s="30"/>
      <c r="G426" s="30"/>
      <c r="H426" s="30"/>
      <c r="I426" s="30"/>
      <c r="J426" s="30"/>
      <c r="K426" s="30"/>
      <c r="L426" s="29"/>
      <c r="M426" s="29"/>
      <c r="N426" s="30"/>
      <c r="O426" s="30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</row>
    <row r="427" spans="4:59" x14ac:dyDescent="0.25">
      <c r="D427" s="30"/>
      <c r="E427" s="30"/>
      <c r="F427" s="30"/>
      <c r="G427" s="30"/>
      <c r="H427" s="30"/>
      <c r="I427" s="30"/>
      <c r="J427" s="30"/>
      <c r="K427" s="30"/>
      <c r="L427" s="29"/>
      <c r="M427" s="29"/>
      <c r="N427" s="30"/>
      <c r="O427" s="30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</row>
    <row r="428" spans="4:59" x14ac:dyDescent="0.25">
      <c r="D428" s="30"/>
      <c r="E428" s="30"/>
      <c r="F428" s="30"/>
      <c r="G428" s="30"/>
      <c r="H428" s="30"/>
      <c r="I428" s="30"/>
      <c r="J428" s="30"/>
      <c r="K428" s="30"/>
      <c r="L428" s="29"/>
      <c r="M428" s="29"/>
      <c r="N428" s="30"/>
      <c r="O428" s="30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</row>
    <row r="429" spans="4:59" x14ac:dyDescent="0.25">
      <c r="D429" s="30"/>
      <c r="E429" s="30"/>
      <c r="F429" s="30"/>
      <c r="G429" s="30"/>
      <c r="H429" s="30"/>
      <c r="I429" s="30"/>
      <c r="J429" s="30"/>
      <c r="K429" s="30"/>
      <c r="L429" s="29"/>
      <c r="M429" s="29"/>
      <c r="N429" s="30"/>
      <c r="O429" s="30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</row>
    <row r="430" spans="4:59" x14ac:dyDescent="0.25">
      <c r="D430" s="30"/>
      <c r="E430" s="30"/>
      <c r="F430" s="30"/>
      <c r="G430" s="30"/>
      <c r="H430" s="30"/>
      <c r="I430" s="30"/>
      <c r="J430" s="30"/>
      <c r="K430" s="30"/>
      <c r="L430" s="29"/>
      <c r="M430" s="29"/>
      <c r="N430" s="30"/>
      <c r="O430" s="30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</row>
    <row r="431" spans="4:59" x14ac:dyDescent="0.25">
      <c r="D431" s="30"/>
      <c r="E431" s="30"/>
      <c r="F431" s="30"/>
      <c r="G431" s="30"/>
      <c r="H431" s="30"/>
      <c r="I431" s="30"/>
      <c r="J431" s="30"/>
      <c r="K431" s="30"/>
      <c r="L431" s="29"/>
      <c r="M431" s="29"/>
      <c r="N431" s="30"/>
      <c r="O431" s="30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</row>
    <row r="432" spans="4:59" x14ac:dyDescent="0.25">
      <c r="D432" s="30"/>
      <c r="E432" s="30"/>
      <c r="F432" s="30"/>
      <c r="G432" s="30"/>
      <c r="H432" s="30"/>
      <c r="I432" s="30"/>
      <c r="J432" s="30"/>
      <c r="K432" s="30"/>
      <c r="L432" s="29"/>
      <c r="M432" s="29"/>
      <c r="N432" s="30"/>
      <c r="O432" s="30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</row>
    <row r="433" spans="4:59" x14ac:dyDescent="0.25">
      <c r="D433" s="30"/>
      <c r="E433" s="30"/>
      <c r="F433" s="30"/>
      <c r="G433" s="30"/>
      <c r="H433" s="30"/>
      <c r="I433" s="30"/>
      <c r="J433" s="30"/>
      <c r="K433" s="30"/>
      <c r="L433" s="29"/>
      <c r="M433" s="29"/>
      <c r="N433" s="30"/>
      <c r="O433" s="30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</row>
    <row r="434" spans="4:59" x14ac:dyDescent="0.25">
      <c r="D434" s="30"/>
      <c r="E434" s="30"/>
      <c r="F434" s="30"/>
      <c r="G434" s="30"/>
      <c r="H434" s="30"/>
      <c r="I434" s="30"/>
      <c r="J434" s="30"/>
      <c r="K434" s="30"/>
      <c r="L434" s="29"/>
      <c r="M434" s="29"/>
      <c r="N434" s="30"/>
      <c r="O434" s="30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</row>
    <row r="435" spans="4:59" x14ac:dyDescent="0.25">
      <c r="D435" s="30"/>
      <c r="E435" s="30"/>
      <c r="F435" s="30"/>
      <c r="G435" s="30"/>
      <c r="H435" s="30"/>
      <c r="I435" s="30"/>
      <c r="J435" s="30"/>
      <c r="K435" s="30"/>
      <c r="L435" s="29"/>
      <c r="M435" s="29"/>
      <c r="N435" s="30"/>
      <c r="O435" s="30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</row>
    <row r="436" spans="4:59" x14ac:dyDescent="0.25">
      <c r="D436" s="30"/>
      <c r="E436" s="30"/>
      <c r="F436" s="30"/>
      <c r="G436" s="30"/>
      <c r="H436" s="30"/>
      <c r="I436" s="30"/>
      <c r="J436" s="30"/>
      <c r="K436" s="30"/>
      <c r="L436" s="29"/>
      <c r="M436" s="29"/>
      <c r="N436" s="30"/>
      <c r="O436" s="30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</row>
    <row r="437" spans="4:59" x14ac:dyDescent="0.25">
      <c r="D437" s="30"/>
      <c r="E437" s="30"/>
      <c r="F437" s="30"/>
      <c r="G437" s="30"/>
      <c r="H437" s="30"/>
      <c r="I437" s="30"/>
      <c r="J437" s="30"/>
      <c r="K437" s="30"/>
      <c r="L437" s="29"/>
      <c r="M437" s="29"/>
      <c r="N437" s="30"/>
      <c r="O437" s="30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</row>
    <row r="438" spans="4:59" x14ac:dyDescent="0.25">
      <c r="D438" s="30"/>
      <c r="E438" s="30"/>
      <c r="F438" s="30"/>
      <c r="G438" s="30"/>
      <c r="H438" s="30"/>
      <c r="I438" s="30"/>
      <c r="J438" s="30"/>
      <c r="K438" s="30"/>
      <c r="L438" s="29"/>
      <c r="M438" s="29"/>
      <c r="N438" s="30"/>
      <c r="O438" s="30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</row>
    <row r="439" spans="4:59" x14ac:dyDescent="0.25">
      <c r="D439" s="30"/>
      <c r="E439" s="30"/>
      <c r="F439" s="30"/>
      <c r="G439" s="30"/>
      <c r="H439" s="30"/>
      <c r="I439" s="30"/>
      <c r="J439" s="30"/>
      <c r="K439" s="30"/>
      <c r="L439" s="29"/>
      <c r="M439" s="29"/>
      <c r="N439" s="30"/>
      <c r="O439" s="30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</row>
    <row r="440" spans="4:59" x14ac:dyDescent="0.25">
      <c r="D440" s="30"/>
      <c r="E440" s="30"/>
      <c r="F440" s="30"/>
      <c r="G440" s="30"/>
      <c r="H440" s="30"/>
      <c r="I440" s="30"/>
      <c r="J440" s="30"/>
      <c r="K440" s="30"/>
      <c r="L440" s="29"/>
      <c r="M440" s="29"/>
      <c r="N440" s="30"/>
      <c r="O440" s="30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</row>
    <row r="441" spans="4:59" x14ac:dyDescent="0.25">
      <c r="D441" s="30"/>
      <c r="E441" s="30"/>
      <c r="F441" s="30"/>
      <c r="G441" s="30"/>
      <c r="H441" s="30"/>
      <c r="I441" s="30"/>
      <c r="J441" s="30"/>
      <c r="K441" s="30"/>
      <c r="L441" s="29"/>
      <c r="M441" s="29"/>
      <c r="N441" s="30"/>
      <c r="O441" s="30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</row>
    <row r="442" spans="4:59" x14ac:dyDescent="0.25">
      <c r="D442" s="30"/>
      <c r="E442" s="30"/>
      <c r="F442" s="30"/>
      <c r="G442" s="30"/>
      <c r="H442" s="30"/>
      <c r="I442" s="30"/>
      <c r="J442" s="30"/>
      <c r="K442" s="30"/>
      <c r="L442" s="29"/>
      <c r="M442" s="29"/>
      <c r="N442" s="30"/>
      <c r="O442" s="30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</row>
    <row r="443" spans="4:59" x14ac:dyDescent="0.25">
      <c r="D443" s="30"/>
      <c r="E443" s="30"/>
      <c r="F443" s="30"/>
      <c r="G443" s="30"/>
      <c r="H443" s="30"/>
      <c r="I443" s="30"/>
      <c r="J443" s="30"/>
      <c r="K443" s="30"/>
      <c r="L443" s="29"/>
      <c r="M443" s="29"/>
      <c r="N443" s="30"/>
      <c r="O443" s="30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</row>
    <row r="444" spans="4:59" x14ac:dyDescent="0.25">
      <c r="D444" s="30"/>
      <c r="E444" s="30"/>
      <c r="F444" s="30"/>
      <c r="G444" s="30"/>
      <c r="H444" s="30"/>
      <c r="I444" s="30"/>
      <c r="J444" s="30"/>
      <c r="K444" s="30"/>
      <c r="L444" s="29"/>
      <c r="M444" s="29"/>
      <c r="N444" s="30"/>
      <c r="O444" s="30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</row>
    <row r="445" spans="4:59" x14ac:dyDescent="0.25">
      <c r="D445" s="30"/>
      <c r="E445" s="30"/>
      <c r="F445" s="30"/>
      <c r="G445" s="30"/>
      <c r="H445" s="30"/>
      <c r="I445" s="30"/>
      <c r="J445" s="30"/>
      <c r="K445" s="30"/>
      <c r="L445" s="29"/>
      <c r="M445" s="29"/>
      <c r="N445" s="30"/>
      <c r="O445" s="30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</row>
    <row r="446" spans="4:59" x14ac:dyDescent="0.25">
      <c r="D446" s="30"/>
      <c r="E446" s="30"/>
      <c r="F446" s="30"/>
      <c r="G446" s="30"/>
      <c r="H446" s="30"/>
      <c r="I446" s="30"/>
      <c r="J446" s="30"/>
      <c r="K446" s="30"/>
      <c r="L446" s="29"/>
      <c r="M446" s="29"/>
      <c r="N446" s="30"/>
      <c r="O446" s="30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</row>
    <row r="447" spans="4:59" x14ac:dyDescent="0.25">
      <c r="D447" s="30"/>
      <c r="E447" s="30"/>
      <c r="F447" s="30"/>
      <c r="G447" s="30"/>
      <c r="H447" s="30"/>
      <c r="I447" s="30"/>
      <c r="J447" s="30"/>
      <c r="K447" s="30"/>
      <c r="L447" s="29"/>
      <c r="M447" s="29"/>
      <c r="N447" s="30"/>
      <c r="O447" s="30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</row>
    <row r="448" spans="4:59" x14ac:dyDescent="0.25">
      <c r="D448" s="30"/>
      <c r="E448" s="30"/>
      <c r="F448" s="30"/>
      <c r="G448" s="30"/>
      <c r="H448" s="30"/>
      <c r="I448" s="30"/>
      <c r="J448" s="30"/>
      <c r="K448" s="30"/>
      <c r="L448" s="29"/>
      <c r="M448" s="29"/>
      <c r="N448" s="30"/>
      <c r="O448" s="30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</row>
    <row r="449" spans="4:59" x14ac:dyDescent="0.25">
      <c r="D449" s="30"/>
      <c r="E449" s="30"/>
      <c r="F449" s="30"/>
      <c r="G449" s="30"/>
      <c r="H449" s="30"/>
      <c r="I449" s="30"/>
      <c r="J449" s="30"/>
      <c r="K449" s="30"/>
      <c r="L449" s="29"/>
      <c r="M449" s="29"/>
      <c r="N449" s="30"/>
      <c r="O449" s="30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</row>
    <row r="450" spans="4:59" x14ac:dyDescent="0.25">
      <c r="D450" s="30"/>
      <c r="E450" s="30"/>
      <c r="F450" s="30"/>
      <c r="G450" s="30"/>
      <c r="H450" s="30"/>
      <c r="I450" s="30"/>
      <c r="J450" s="30"/>
      <c r="K450" s="30"/>
      <c r="L450" s="29"/>
      <c r="M450" s="29"/>
      <c r="N450" s="30"/>
      <c r="O450" s="30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</row>
    <row r="451" spans="4:59" x14ac:dyDescent="0.25">
      <c r="D451" s="30"/>
      <c r="E451" s="30"/>
      <c r="F451" s="30"/>
      <c r="G451" s="30"/>
      <c r="H451" s="30"/>
      <c r="I451" s="30"/>
      <c r="J451" s="30"/>
      <c r="K451" s="30"/>
      <c r="L451" s="29"/>
      <c r="M451" s="29"/>
      <c r="N451" s="30"/>
      <c r="O451" s="30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</row>
    <row r="452" spans="4:59" x14ac:dyDescent="0.25">
      <c r="D452" s="30"/>
      <c r="E452" s="30"/>
      <c r="F452" s="30"/>
      <c r="G452" s="30"/>
      <c r="H452" s="30"/>
      <c r="I452" s="30"/>
      <c r="J452" s="30"/>
      <c r="K452" s="30"/>
      <c r="L452" s="29"/>
      <c r="M452" s="29"/>
      <c r="N452" s="30"/>
      <c r="O452" s="30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</row>
    <row r="453" spans="4:59" x14ac:dyDescent="0.25">
      <c r="D453" s="30"/>
      <c r="E453" s="30"/>
      <c r="F453" s="30"/>
      <c r="G453" s="30"/>
      <c r="H453" s="30"/>
      <c r="I453" s="30"/>
      <c r="J453" s="30"/>
      <c r="K453" s="30"/>
      <c r="L453" s="29"/>
      <c r="M453" s="29"/>
      <c r="N453" s="30"/>
      <c r="O453" s="30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</row>
    <row r="454" spans="4:59" x14ac:dyDescent="0.25">
      <c r="D454" s="30"/>
      <c r="E454" s="30"/>
      <c r="F454" s="30"/>
      <c r="G454" s="30"/>
      <c r="H454" s="30"/>
      <c r="I454" s="30"/>
      <c r="J454" s="30"/>
      <c r="K454" s="30"/>
      <c r="L454" s="29"/>
      <c r="M454" s="29"/>
      <c r="N454" s="30"/>
      <c r="O454" s="30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</row>
    <row r="455" spans="4:59" x14ac:dyDescent="0.25">
      <c r="D455" s="30"/>
      <c r="E455" s="30"/>
      <c r="F455" s="30"/>
      <c r="G455" s="30"/>
      <c r="H455" s="30"/>
      <c r="I455" s="30"/>
      <c r="J455" s="30"/>
      <c r="K455" s="30"/>
      <c r="L455" s="29"/>
      <c r="M455" s="29"/>
      <c r="N455" s="30"/>
      <c r="O455" s="30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</row>
    <row r="456" spans="4:59" x14ac:dyDescent="0.25">
      <c r="D456" s="30"/>
      <c r="E456" s="30"/>
      <c r="F456" s="30"/>
      <c r="G456" s="30"/>
      <c r="H456" s="30"/>
      <c r="I456" s="30"/>
      <c r="J456" s="30"/>
      <c r="K456" s="30"/>
      <c r="L456" s="29"/>
      <c r="M456" s="29"/>
      <c r="N456" s="30"/>
      <c r="O456" s="30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</row>
    <row r="457" spans="4:59" x14ac:dyDescent="0.25">
      <c r="D457" s="30"/>
      <c r="E457" s="30"/>
      <c r="F457" s="30"/>
      <c r="G457" s="30"/>
      <c r="H457" s="30"/>
      <c r="I457" s="30"/>
      <c r="J457" s="30"/>
      <c r="K457" s="30"/>
      <c r="L457" s="29"/>
      <c r="M457" s="29"/>
      <c r="N457" s="30"/>
      <c r="O457" s="30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</row>
    <row r="458" spans="4:59" x14ac:dyDescent="0.25">
      <c r="D458" s="30"/>
      <c r="E458" s="30"/>
      <c r="F458" s="30"/>
      <c r="G458" s="30"/>
      <c r="H458" s="30"/>
      <c r="I458" s="30"/>
      <c r="J458" s="30"/>
      <c r="K458" s="30"/>
      <c r="L458" s="29"/>
      <c r="M458" s="29"/>
      <c r="N458" s="30"/>
      <c r="O458" s="30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</row>
    <row r="459" spans="4:59" x14ac:dyDescent="0.25">
      <c r="D459" s="30"/>
      <c r="E459" s="30"/>
      <c r="F459" s="30"/>
      <c r="G459" s="30"/>
      <c r="H459" s="30"/>
      <c r="I459" s="30"/>
      <c r="J459" s="30"/>
      <c r="K459" s="30"/>
      <c r="L459" s="29"/>
      <c r="M459" s="29"/>
      <c r="N459" s="30"/>
      <c r="O459" s="30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</row>
    <row r="460" spans="4:59" x14ac:dyDescent="0.25">
      <c r="D460" s="30"/>
      <c r="E460" s="30"/>
      <c r="F460" s="30"/>
      <c r="G460" s="30"/>
      <c r="H460" s="30"/>
      <c r="I460" s="30"/>
      <c r="J460" s="30"/>
      <c r="K460" s="30"/>
      <c r="L460" s="29"/>
      <c r="M460" s="29"/>
      <c r="N460" s="30"/>
      <c r="O460" s="30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</row>
    <row r="461" spans="4:59" x14ac:dyDescent="0.25">
      <c r="D461" s="30"/>
      <c r="E461" s="30"/>
      <c r="F461" s="30"/>
      <c r="G461" s="30"/>
      <c r="H461" s="30"/>
      <c r="I461" s="30"/>
      <c r="J461" s="30"/>
      <c r="K461" s="30"/>
      <c r="L461" s="29"/>
      <c r="M461" s="29"/>
      <c r="N461" s="30"/>
      <c r="O461" s="30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</row>
    <row r="462" spans="4:59" x14ac:dyDescent="0.25">
      <c r="D462" s="30"/>
      <c r="E462" s="30"/>
      <c r="F462" s="30"/>
      <c r="G462" s="30"/>
      <c r="H462" s="30"/>
      <c r="I462" s="30"/>
      <c r="J462" s="30"/>
      <c r="K462" s="30"/>
      <c r="L462" s="29"/>
      <c r="M462" s="29"/>
      <c r="N462" s="30"/>
      <c r="O462" s="30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</row>
    <row r="463" spans="4:59" x14ac:dyDescent="0.25">
      <c r="D463" s="30"/>
      <c r="E463" s="30"/>
      <c r="F463" s="30"/>
      <c r="G463" s="30"/>
      <c r="H463" s="30"/>
      <c r="I463" s="30"/>
      <c r="J463" s="30"/>
      <c r="K463" s="30"/>
      <c r="L463" s="29"/>
      <c r="M463" s="29"/>
      <c r="N463" s="30"/>
      <c r="O463" s="30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</row>
    <row r="464" spans="4:59" x14ac:dyDescent="0.25">
      <c r="D464" s="30"/>
      <c r="E464" s="30"/>
      <c r="F464" s="30"/>
      <c r="G464" s="30"/>
      <c r="H464" s="30"/>
      <c r="I464" s="30"/>
      <c r="J464" s="30"/>
      <c r="K464" s="30"/>
      <c r="L464" s="29"/>
      <c r="M464" s="29"/>
      <c r="N464" s="30"/>
      <c r="O464" s="30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</row>
    <row r="465" spans="4:59" x14ac:dyDescent="0.25">
      <c r="D465" s="30"/>
      <c r="E465" s="30"/>
      <c r="F465" s="30"/>
      <c r="G465" s="30"/>
      <c r="H465" s="30"/>
      <c r="I465" s="30"/>
      <c r="J465" s="30"/>
      <c r="K465" s="30"/>
      <c r="L465" s="29"/>
      <c r="M465" s="29"/>
      <c r="N465" s="30"/>
      <c r="O465" s="30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</row>
    <row r="466" spans="4:59" x14ac:dyDescent="0.25">
      <c r="D466" s="30"/>
      <c r="E466" s="30"/>
      <c r="F466" s="30"/>
      <c r="G466" s="30"/>
      <c r="H466" s="30"/>
      <c r="I466" s="30"/>
      <c r="J466" s="30"/>
      <c r="K466" s="30"/>
      <c r="L466" s="29"/>
      <c r="M466" s="29"/>
      <c r="N466" s="30"/>
      <c r="O466" s="30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</row>
    <row r="467" spans="4:59" x14ac:dyDescent="0.25">
      <c r="D467" s="30"/>
      <c r="E467" s="30"/>
      <c r="F467" s="30"/>
      <c r="G467" s="30"/>
      <c r="H467" s="30"/>
      <c r="I467" s="30"/>
      <c r="J467" s="30"/>
      <c r="K467" s="30"/>
      <c r="L467" s="29"/>
      <c r="M467" s="29"/>
      <c r="N467" s="30"/>
      <c r="O467" s="30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</row>
    <row r="468" spans="4:59" x14ac:dyDescent="0.25">
      <c r="D468" s="30"/>
      <c r="E468" s="30"/>
      <c r="F468" s="30"/>
      <c r="G468" s="30"/>
      <c r="H468" s="30"/>
      <c r="I468" s="30"/>
      <c r="J468" s="30"/>
      <c r="K468" s="30"/>
      <c r="L468" s="29"/>
      <c r="M468" s="29"/>
      <c r="N468" s="30"/>
      <c r="O468" s="30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</row>
    <row r="469" spans="4:59" x14ac:dyDescent="0.25">
      <c r="D469" s="30"/>
      <c r="E469" s="30"/>
      <c r="F469" s="30"/>
      <c r="G469" s="30"/>
      <c r="H469" s="30"/>
      <c r="I469" s="30"/>
      <c r="J469" s="30"/>
      <c r="K469" s="30"/>
      <c r="L469" s="29"/>
      <c r="M469" s="29"/>
      <c r="N469" s="30"/>
      <c r="O469" s="30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</row>
    <row r="470" spans="4:59" x14ac:dyDescent="0.25">
      <c r="D470" s="30"/>
      <c r="E470" s="30"/>
      <c r="F470" s="30"/>
      <c r="G470" s="30"/>
      <c r="H470" s="30"/>
      <c r="I470" s="30"/>
      <c r="J470" s="30"/>
      <c r="K470" s="30"/>
      <c r="L470" s="29"/>
      <c r="M470" s="29"/>
      <c r="N470" s="30"/>
      <c r="O470" s="30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</row>
    <row r="471" spans="4:59" x14ac:dyDescent="0.25">
      <c r="D471" s="30"/>
      <c r="E471" s="30"/>
      <c r="F471" s="30"/>
      <c r="G471" s="30"/>
      <c r="H471" s="30"/>
      <c r="I471" s="30"/>
      <c r="J471" s="30"/>
      <c r="K471" s="30"/>
      <c r="L471" s="29"/>
      <c r="M471" s="29"/>
      <c r="N471" s="30"/>
      <c r="O471" s="30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</row>
    <row r="472" spans="4:59" x14ac:dyDescent="0.25">
      <c r="D472" s="30"/>
      <c r="E472" s="30"/>
      <c r="F472" s="30"/>
      <c r="G472" s="30"/>
      <c r="H472" s="30"/>
      <c r="I472" s="30"/>
      <c r="J472" s="30"/>
      <c r="K472" s="30"/>
      <c r="L472" s="29"/>
      <c r="M472" s="29"/>
      <c r="N472" s="30"/>
      <c r="O472" s="30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</row>
    <row r="473" spans="4:59" x14ac:dyDescent="0.25">
      <c r="D473" s="30"/>
      <c r="E473" s="30"/>
      <c r="F473" s="30"/>
      <c r="G473" s="30"/>
      <c r="H473" s="30"/>
      <c r="I473" s="30"/>
      <c r="J473" s="30"/>
      <c r="K473" s="30"/>
      <c r="L473" s="29"/>
      <c r="M473" s="29"/>
      <c r="N473" s="30"/>
      <c r="O473" s="30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</row>
    <row r="474" spans="4:59" x14ac:dyDescent="0.25">
      <c r="D474" s="30"/>
      <c r="E474" s="30"/>
      <c r="F474" s="30"/>
      <c r="G474" s="30"/>
      <c r="H474" s="30"/>
      <c r="I474" s="30"/>
      <c r="J474" s="30"/>
      <c r="K474" s="30"/>
      <c r="L474" s="29"/>
      <c r="M474" s="29"/>
      <c r="N474" s="30"/>
      <c r="O474" s="30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</row>
    <row r="475" spans="4:59" x14ac:dyDescent="0.25">
      <c r="D475" s="30"/>
      <c r="E475" s="30"/>
      <c r="F475" s="30"/>
      <c r="G475" s="30"/>
      <c r="H475" s="30"/>
      <c r="I475" s="30"/>
      <c r="J475" s="30"/>
      <c r="K475" s="30"/>
      <c r="L475" s="29"/>
      <c r="M475" s="29"/>
      <c r="N475" s="30"/>
      <c r="O475" s="30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</row>
    <row r="476" spans="4:59" x14ac:dyDescent="0.25">
      <c r="D476" s="30"/>
      <c r="E476" s="30"/>
      <c r="F476" s="30"/>
      <c r="G476" s="30"/>
      <c r="H476" s="30"/>
      <c r="I476" s="30"/>
      <c r="J476" s="30"/>
      <c r="K476" s="30"/>
      <c r="L476" s="29"/>
      <c r="M476" s="29"/>
      <c r="N476" s="30"/>
      <c r="O476" s="30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</row>
    <row r="477" spans="4:59" x14ac:dyDescent="0.25">
      <c r="D477" s="30"/>
      <c r="E477" s="30"/>
      <c r="F477" s="30"/>
      <c r="G477" s="30"/>
      <c r="H477" s="30"/>
      <c r="I477" s="30"/>
      <c r="J477" s="30"/>
      <c r="K477" s="30"/>
      <c r="L477" s="29"/>
      <c r="M477" s="29"/>
      <c r="N477" s="30"/>
      <c r="O477" s="30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</row>
    <row r="478" spans="4:59" x14ac:dyDescent="0.25">
      <c r="D478" s="30"/>
      <c r="E478" s="30"/>
      <c r="F478" s="30"/>
      <c r="G478" s="30"/>
      <c r="H478" s="30"/>
      <c r="I478" s="30"/>
      <c r="J478" s="30"/>
      <c r="K478" s="30"/>
      <c r="L478" s="29"/>
      <c r="M478" s="29"/>
      <c r="N478" s="30"/>
      <c r="O478" s="30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</row>
    <row r="479" spans="4:59" x14ac:dyDescent="0.25">
      <c r="D479" s="30"/>
      <c r="E479" s="30"/>
      <c r="F479" s="30"/>
      <c r="G479" s="30"/>
      <c r="H479" s="30"/>
      <c r="I479" s="30"/>
      <c r="J479" s="30"/>
      <c r="K479" s="30"/>
      <c r="L479" s="29"/>
      <c r="M479" s="29"/>
      <c r="N479" s="30"/>
      <c r="O479" s="30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</row>
    <row r="480" spans="4:59" x14ac:dyDescent="0.25">
      <c r="D480" s="30"/>
      <c r="E480" s="30"/>
      <c r="F480" s="30"/>
      <c r="G480" s="30"/>
      <c r="H480" s="30"/>
      <c r="I480" s="30"/>
      <c r="J480" s="30"/>
      <c r="K480" s="30"/>
      <c r="L480" s="29"/>
      <c r="M480" s="29"/>
      <c r="N480" s="30"/>
      <c r="O480" s="30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</row>
    <row r="481" spans="4:59" x14ac:dyDescent="0.25">
      <c r="D481" s="30"/>
      <c r="E481" s="30"/>
      <c r="F481" s="30"/>
      <c r="G481" s="30"/>
      <c r="H481" s="30"/>
      <c r="I481" s="30"/>
      <c r="J481" s="30"/>
      <c r="K481" s="30"/>
      <c r="L481" s="29"/>
      <c r="M481" s="29"/>
      <c r="N481" s="30"/>
      <c r="O481" s="30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</row>
    <row r="482" spans="4:59" x14ac:dyDescent="0.25">
      <c r="D482" s="30"/>
      <c r="E482" s="30"/>
      <c r="F482" s="30"/>
      <c r="G482" s="30"/>
      <c r="H482" s="30"/>
      <c r="I482" s="30"/>
      <c r="J482" s="30"/>
      <c r="K482" s="30"/>
      <c r="L482" s="29"/>
      <c r="M482" s="29"/>
      <c r="N482" s="30"/>
      <c r="O482" s="30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</row>
    <row r="483" spans="4:59" x14ac:dyDescent="0.25">
      <c r="D483" s="30"/>
      <c r="E483" s="30"/>
      <c r="F483" s="30"/>
      <c r="G483" s="30"/>
      <c r="H483" s="30"/>
      <c r="I483" s="30"/>
      <c r="J483" s="30"/>
      <c r="K483" s="30"/>
      <c r="L483" s="29"/>
      <c r="M483" s="29"/>
      <c r="N483" s="30"/>
      <c r="O483" s="30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</row>
    <row r="484" spans="4:59" x14ac:dyDescent="0.25">
      <c r="D484" s="30"/>
      <c r="E484" s="30"/>
      <c r="F484" s="30"/>
      <c r="G484" s="30"/>
      <c r="H484" s="30"/>
      <c r="I484" s="30"/>
      <c r="J484" s="30"/>
      <c r="K484" s="30"/>
      <c r="L484" s="29"/>
      <c r="M484" s="29"/>
      <c r="N484" s="30"/>
      <c r="O484" s="30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</row>
    <row r="485" spans="4:59" x14ac:dyDescent="0.25">
      <c r="D485" s="30"/>
      <c r="E485" s="30"/>
      <c r="F485" s="30"/>
      <c r="G485" s="30"/>
      <c r="H485" s="30"/>
      <c r="I485" s="30"/>
      <c r="J485" s="30"/>
      <c r="K485" s="30"/>
      <c r="L485" s="29"/>
      <c r="M485" s="29"/>
      <c r="N485" s="30"/>
      <c r="O485" s="30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</row>
    <row r="486" spans="4:59" x14ac:dyDescent="0.25">
      <c r="D486" s="30"/>
      <c r="E486" s="30"/>
      <c r="F486" s="30"/>
      <c r="G486" s="30"/>
      <c r="H486" s="30"/>
      <c r="I486" s="30"/>
      <c r="J486" s="30"/>
      <c r="K486" s="30"/>
      <c r="L486" s="29"/>
      <c r="M486" s="29"/>
      <c r="N486" s="30"/>
      <c r="O486" s="30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</row>
    <row r="487" spans="4:59" x14ac:dyDescent="0.25">
      <c r="D487" s="30"/>
      <c r="E487" s="30"/>
      <c r="F487" s="30"/>
      <c r="G487" s="30"/>
      <c r="H487" s="30"/>
      <c r="I487" s="30"/>
      <c r="J487" s="30"/>
      <c r="K487" s="30"/>
      <c r="L487" s="29"/>
      <c r="M487" s="29"/>
      <c r="N487" s="30"/>
      <c r="O487" s="30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</row>
    <row r="488" spans="4:59" x14ac:dyDescent="0.25">
      <c r="D488" s="30"/>
      <c r="E488" s="30"/>
      <c r="F488" s="30"/>
      <c r="G488" s="30"/>
      <c r="H488" s="30"/>
      <c r="I488" s="30"/>
      <c r="J488" s="30"/>
      <c r="K488" s="30"/>
      <c r="L488" s="29"/>
      <c r="M488" s="29"/>
      <c r="N488" s="30"/>
      <c r="O488" s="30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</row>
    <row r="489" spans="4:59" x14ac:dyDescent="0.25">
      <c r="D489" s="30"/>
      <c r="E489" s="30"/>
      <c r="F489" s="30"/>
      <c r="G489" s="30"/>
      <c r="H489" s="30"/>
      <c r="I489" s="30"/>
      <c r="J489" s="30"/>
      <c r="K489" s="30"/>
      <c r="L489" s="29"/>
      <c r="M489" s="29"/>
      <c r="N489" s="30"/>
      <c r="O489" s="30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</row>
    <row r="490" spans="4:59" x14ac:dyDescent="0.25">
      <c r="D490" s="30"/>
      <c r="E490" s="30"/>
      <c r="F490" s="30"/>
      <c r="G490" s="30"/>
      <c r="H490" s="30"/>
      <c r="I490" s="30"/>
      <c r="J490" s="30"/>
      <c r="K490" s="30"/>
      <c r="L490" s="29"/>
      <c r="M490" s="29"/>
      <c r="N490" s="30"/>
      <c r="O490" s="30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</row>
    <row r="491" spans="4:59" x14ac:dyDescent="0.25">
      <c r="D491" s="30"/>
      <c r="E491" s="30"/>
      <c r="F491" s="30"/>
      <c r="G491" s="30"/>
      <c r="H491" s="30"/>
      <c r="I491" s="30"/>
      <c r="J491" s="30"/>
      <c r="K491" s="30"/>
      <c r="L491" s="29"/>
      <c r="M491" s="29"/>
      <c r="N491" s="30"/>
      <c r="O491" s="30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</row>
    <row r="492" spans="4:59" x14ac:dyDescent="0.25">
      <c r="D492" s="30"/>
      <c r="E492" s="30"/>
      <c r="F492" s="30"/>
      <c r="G492" s="30"/>
      <c r="H492" s="30"/>
      <c r="I492" s="30"/>
      <c r="J492" s="30"/>
      <c r="K492" s="30"/>
      <c r="L492" s="29"/>
      <c r="M492" s="29"/>
      <c r="N492" s="30"/>
      <c r="O492" s="30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</row>
    <row r="493" spans="4:59" x14ac:dyDescent="0.25">
      <c r="D493" s="30"/>
      <c r="E493" s="30"/>
      <c r="F493" s="30"/>
      <c r="G493" s="30"/>
      <c r="H493" s="30"/>
      <c r="I493" s="30"/>
      <c r="J493" s="30"/>
      <c r="K493" s="30"/>
      <c r="L493" s="29"/>
      <c r="M493" s="29"/>
      <c r="N493" s="30"/>
      <c r="O493" s="30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</row>
    <row r="494" spans="4:59" x14ac:dyDescent="0.25">
      <c r="D494" s="30"/>
      <c r="E494" s="30"/>
      <c r="F494" s="30"/>
      <c r="G494" s="30"/>
      <c r="H494" s="30"/>
      <c r="I494" s="30"/>
      <c r="J494" s="30"/>
      <c r="K494" s="30"/>
      <c r="L494" s="29"/>
      <c r="M494" s="29"/>
      <c r="N494" s="30"/>
      <c r="O494" s="30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</row>
    <row r="495" spans="4:59" x14ac:dyDescent="0.25">
      <c r="D495" s="30"/>
      <c r="E495" s="30"/>
      <c r="F495" s="30"/>
      <c r="G495" s="30"/>
      <c r="H495" s="30"/>
      <c r="I495" s="30"/>
      <c r="J495" s="30"/>
      <c r="K495" s="30"/>
      <c r="L495" s="29"/>
      <c r="M495" s="29"/>
      <c r="N495" s="30"/>
      <c r="O495" s="30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</row>
    <row r="496" spans="4:59" x14ac:dyDescent="0.25">
      <c r="D496" s="30"/>
      <c r="E496" s="30"/>
      <c r="F496" s="30"/>
      <c r="G496" s="30"/>
      <c r="H496" s="30"/>
      <c r="I496" s="30"/>
      <c r="J496" s="30"/>
      <c r="K496" s="30"/>
      <c r="L496" s="29"/>
      <c r="M496" s="29"/>
      <c r="N496" s="30"/>
      <c r="O496" s="30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</row>
    <row r="497" spans="4:59" x14ac:dyDescent="0.25">
      <c r="D497" s="30"/>
      <c r="E497" s="30"/>
      <c r="F497" s="30"/>
      <c r="G497" s="30"/>
      <c r="H497" s="30"/>
      <c r="I497" s="30"/>
      <c r="J497" s="30"/>
      <c r="K497" s="30"/>
      <c r="L497" s="29"/>
      <c r="M497" s="29"/>
      <c r="N497" s="30"/>
      <c r="O497" s="30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</row>
    <row r="498" spans="4:59" x14ac:dyDescent="0.25">
      <c r="D498" s="30"/>
      <c r="E498" s="30"/>
      <c r="F498" s="30"/>
      <c r="G498" s="30"/>
      <c r="H498" s="30"/>
      <c r="I498" s="30"/>
      <c r="J498" s="30"/>
      <c r="K498" s="30"/>
      <c r="L498" s="29"/>
      <c r="M498" s="29"/>
      <c r="N498" s="30"/>
      <c r="O498" s="30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</row>
    <row r="499" spans="4:59" x14ac:dyDescent="0.25">
      <c r="D499" s="30"/>
      <c r="E499" s="30"/>
      <c r="F499" s="30"/>
      <c r="G499" s="30"/>
      <c r="H499" s="30"/>
      <c r="I499" s="30"/>
      <c r="J499" s="30"/>
      <c r="K499" s="30"/>
      <c r="L499" s="29"/>
      <c r="M499" s="29"/>
      <c r="N499" s="30"/>
      <c r="O499" s="30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</row>
    <row r="500" spans="4:59" x14ac:dyDescent="0.25">
      <c r="D500" s="30"/>
      <c r="E500" s="30"/>
      <c r="F500" s="30"/>
      <c r="G500" s="30"/>
      <c r="H500" s="30"/>
      <c r="I500" s="30"/>
      <c r="J500" s="30"/>
      <c r="K500" s="30"/>
      <c r="L500" s="29"/>
      <c r="M500" s="29"/>
      <c r="N500" s="30"/>
      <c r="O500" s="30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</row>
    <row r="501" spans="4:59" x14ac:dyDescent="0.25">
      <c r="D501" s="30"/>
      <c r="E501" s="30"/>
      <c r="F501" s="30"/>
      <c r="G501" s="30"/>
      <c r="H501" s="30"/>
      <c r="I501" s="30"/>
      <c r="J501" s="30"/>
      <c r="K501" s="30"/>
      <c r="L501" s="29"/>
      <c r="M501" s="29"/>
      <c r="N501" s="30"/>
      <c r="O501" s="30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</row>
    <row r="502" spans="4:59" x14ac:dyDescent="0.25">
      <c r="D502" s="30"/>
      <c r="E502" s="30"/>
      <c r="F502" s="30"/>
      <c r="G502" s="30"/>
      <c r="H502" s="30"/>
      <c r="I502" s="30"/>
      <c r="J502" s="30"/>
      <c r="K502" s="30"/>
      <c r="L502" s="29"/>
      <c r="M502" s="29"/>
      <c r="N502" s="30"/>
      <c r="O502" s="30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</row>
    <row r="503" spans="4:59" x14ac:dyDescent="0.25">
      <c r="D503" s="30"/>
      <c r="E503" s="30"/>
      <c r="F503" s="30"/>
      <c r="G503" s="30"/>
      <c r="H503" s="30"/>
      <c r="I503" s="30"/>
      <c r="J503" s="30"/>
      <c r="K503" s="30"/>
      <c r="L503" s="29"/>
      <c r="M503" s="29"/>
      <c r="N503" s="30"/>
      <c r="O503" s="30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</row>
    <row r="504" spans="4:59" x14ac:dyDescent="0.25">
      <c r="D504" s="30"/>
      <c r="E504" s="30"/>
      <c r="F504" s="30"/>
      <c r="G504" s="30"/>
      <c r="H504" s="30"/>
      <c r="I504" s="30"/>
      <c r="J504" s="30"/>
      <c r="K504" s="30"/>
      <c r="L504" s="29"/>
      <c r="M504" s="29"/>
      <c r="N504" s="30"/>
      <c r="O504" s="30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</row>
    <row r="505" spans="4:59" x14ac:dyDescent="0.25">
      <c r="D505" s="30"/>
      <c r="E505" s="30"/>
      <c r="F505" s="30"/>
      <c r="G505" s="30"/>
      <c r="H505" s="30"/>
      <c r="I505" s="30"/>
      <c r="J505" s="30"/>
      <c r="K505" s="30"/>
      <c r="L505" s="29"/>
      <c r="M505" s="29"/>
      <c r="N505" s="30"/>
      <c r="O505" s="30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</row>
    <row r="506" spans="4:59" x14ac:dyDescent="0.25">
      <c r="D506" s="30"/>
      <c r="E506" s="30"/>
      <c r="F506" s="30"/>
      <c r="G506" s="30"/>
      <c r="H506" s="30"/>
      <c r="I506" s="30"/>
      <c r="J506" s="30"/>
      <c r="K506" s="30"/>
      <c r="L506" s="29"/>
      <c r="M506" s="29"/>
      <c r="N506" s="30"/>
      <c r="O506" s="30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</row>
    <row r="507" spans="4:59" x14ac:dyDescent="0.25">
      <c r="D507" s="30"/>
      <c r="E507" s="30"/>
      <c r="F507" s="30"/>
      <c r="G507" s="30"/>
      <c r="H507" s="30"/>
      <c r="I507" s="30"/>
      <c r="J507" s="30"/>
      <c r="K507" s="30"/>
      <c r="L507" s="29"/>
      <c r="M507" s="29"/>
      <c r="N507" s="30"/>
      <c r="O507" s="30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</row>
    <row r="508" spans="4:59" x14ac:dyDescent="0.25">
      <c r="D508" s="30"/>
      <c r="E508" s="30"/>
      <c r="F508" s="30"/>
      <c r="G508" s="30"/>
      <c r="H508" s="30"/>
      <c r="I508" s="30"/>
      <c r="J508" s="30"/>
      <c r="K508" s="30"/>
      <c r="L508" s="29"/>
      <c r="M508" s="29"/>
      <c r="N508" s="30"/>
      <c r="O508" s="30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</row>
    <row r="509" spans="4:59" x14ac:dyDescent="0.25">
      <c r="D509" s="30"/>
      <c r="E509" s="30"/>
      <c r="F509" s="30"/>
      <c r="G509" s="30"/>
      <c r="H509" s="30"/>
      <c r="I509" s="30"/>
      <c r="J509" s="30"/>
      <c r="K509" s="30"/>
      <c r="L509" s="29"/>
      <c r="M509" s="29"/>
      <c r="N509" s="30"/>
      <c r="O509" s="30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</row>
    <row r="510" spans="4:59" x14ac:dyDescent="0.25">
      <c r="D510" s="30"/>
      <c r="E510" s="30"/>
      <c r="F510" s="30"/>
      <c r="G510" s="30"/>
      <c r="H510" s="30"/>
      <c r="I510" s="30"/>
      <c r="J510" s="30"/>
      <c r="K510" s="30"/>
      <c r="L510" s="29"/>
      <c r="M510" s="29"/>
      <c r="N510" s="30"/>
      <c r="O510" s="30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</row>
    <row r="511" spans="4:59" x14ac:dyDescent="0.25">
      <c r="D511" s="30"/>
      <c r="E511" s="30"/>
      <c r="F511" s="30"/>
      <c r="G511" s="30"/>
      <c r="H511" s="30"/>
      <c r="I511" s="30"/>
      <c r="J511" s="30"/>
      <c r="K511" s="30"/>
      <c r="L511" s="29"/>
      <c r="M511" s="29"/>
      <c r="N511" s="30"/>
      <c r="O511" s="30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</row>
    <row r="512" spans="4:59" x14ac:dyDescent="0.25">
      <c r="D512" s="30"/>
      <c r="E512" s="30"/>
      <c r="F512" s="30"/>
      <c r="G512" s="30"/>
      <c r="H512" s="30"/>
      <c r="I512" s="30"/>
      <c r="J512" s="30"/>
      <c r="K512" s="30"/>
      <c r="L512" s="29"/>
      <c r="M512" s="29"/>
      <c r="N512" s="30"/>
      <c r="O512" s="30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</row>
    <row r="513" spans="4:59" x14ac:dyDescent="0.25">
      <c r="D513" s="30"/>
      <c r="E513" s="30"/>
      <c r="F513" s="30"/>
      <c r="G513" s="30"/>
      <c r="H513" s="30"/>
      <c r="I513" s="30"/>
      <c r="J513" s="30"/>
      <c r="K513" s="30"/>
      <c r="L513" s="29"/>
      <c r="M513" s="29"/>
      <c r="N513" s="30"/>
      <c r="O513" s="30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</row>
    <row r="514" spans="4:59" x14ac:dyDescent="0.25">
      <c r="D514" s="30"/>
      <c r="E514" s="30"/>
      <c r="F514" s="30"/>
      <c r="G514" s="30"/>
      <c r="H514" s="30"/>
      <c r="I514" s="30"/>
      <c r="J514" s="30"/>
      <c r="K514" s="30"/>
      <c r="L514" s="29"/>
      <c r="M514" s="29"/>
      <c r="N514" s="30"/>
      <c r="O514" s="30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</row>
    <row r="515" spans="4:59" x14ac:dyDescent="0.25">
      <c r="D515" s="30"/>
      <c r="E515" s="30"/>
      <c r="F515" s="30"/>
      <c r="G515" s="30"/>
      <c r="H515" s="30"/>
      <c r="I515" s="30"/>
      <c r="J515" s="30"/>
      <c r="K515" s="30"/>
      <c r="L515" s="29"/>
      <c r="M515" s="29"/>
      <c r="N515" s="30"/>
      <c r="O515" s="30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</row>
    <row r="516" spans="4:59" x14ac:dyDescent="0.25">
      <c r="D516" s="30"/>
      <c r="E516" s="30"/>
      <c r="F516" s="30"/>
      <c r="G516" s="30"/>
      <c r="H516" s="30"/>
      <c r="I516" s="30"/>
      <c r="J516" s="30"/>
      <c r="K516" s="30"/>
      <c r="L516" s="29"/>
      <c r="M516" s="29"/>
      <c r="N516" s="30"/>
      <c r="O516" s="30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</row>
    <row r="517" spans="4:59" x14ac:dyDescent="0.25">
      <c r="D517" s="30"/>
      <c r="E517" s="30"/>
      <c r="F517" s="30"/>
      <c r="G517" s="30"/>
      <c r="H517" s="30"/>
      <c r="I517" s="30"/>
      <c r="J517" s="30"/>
      <c r="K517" s="30"/>
      <c r="L517" s="29"/>
      <c r="M517" s="29"/>
      <c r="N517" s="30"/>
      <c r="O517" s="30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</row>
    <row r="518" spans="4:59" x14ac:dyDescent="0.25">
      <c r="D518" s="30"/>
      <c r="E518" s="30"/>
      <c r="F518" s="30"/>
      <c r="G518" s="30"/>
      <c r="H518" s="30"/>
      <c r="I518" s="30"/>
      <c r="J518" s="30"/>
      <c r="K518" s="30"/>
      <c r="L518" s="29"/>
      <c r="M518" s="29"/>
      <c r="N518" s="30"/>
      <c r="O518" s="30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</row>
    <row r="519" spans="4:59" x14ac:dyDescent="0.25">
      <c r="D519" s="30"/>
      <c r="E519" s="30"/>
      <c r="F519" s="30"/>
      <c r="G519" s="30"/>
      <c r="H519" s="30"/>
      <c r="I519" s="30"/>
      <c r="J519" s="30"/>
      <c r="K519" s="30"/>
      <c r="L519" s="29"/>
      <c r="M519" s="29"/>
      <c r="N519" s="30"/>
      <c r="O519" s="30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</row>
    <row r="520" spans="4:59" x14ac:dyDescent="0.25">
      <c r="D520" s="30"/>
      <c r="E520" s="30"/>
      <c r="F520" s="30"/>
      <c r="G520" s="30"/>
      <c r="H520" s="30"/>
      <c r="I520" s="30"/>
      <c r="J520" s="30"/>
      <c r="K520" s="30"/>
      <c r="L520" s="29"/>
      <c r="M520" s="29"/>
      <c r="N520" s="30"/>
      <c r="O520" s="30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</row>
    <row r="521" spans="4:59" x14ac:dyDescent="0.25">
      <c r="D521" s="30"/>
      <c r="E521" s="30"/>
      <c r="F521" s="30"/>
      <c r="G521" s="30"/>
      <c r="H521" s="30"/>
      <c r="I521" s="30"/>
      <c r="J521" s="30"/>
      <c r="K521" s="30"/>
      <c r="L521" s="29"/>
      <c r="M521" s="29"/>
      <c r="N521" s="30"/>
      <c r="O521" s="30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</row>
    <row r="522" spans="4:59" x14ac:dyDescent="0.25">
      <c r="D522" s="30"/>
      <c r="E522" s="30"/>
      <c r="F522" s="30"/>
      <c r="G522" s="30"/>
      <c r="H522" s="30"/>
      <c r="I522" s="30"/>
      <c r="J522" s="30"/>
      <c r="K522" s="30"/>
      <c r="L522" s="29"/>
      <c r="M522" s="29"/>
      <c r="N522" s="30"/>
      <c r="O522" s="30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</row>
    <row r="523" spans="4:59" x14ac:dyDescent="0.25">
      <c r="D523" s="30"/>
      <c r="E523" s="30"/>
      <c r="F523" s="30"/>
      <c r="G523" s="30"/>
      <c r="H523" s="30"/>
      <c r="I523" s="30"/>
      <c r="J523" s="30"/>
      <c r="K523" s="30"/>
      <c r="L523" s="29"/>
      <c r="M523" s="29"/>
      <c r="N523" s="30"/>
      <c r="O523" s="30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</row>
    <row r="524" spans="4:59" x14ac:dyDescent="0.25">
      <c r="D524" s="30"/>
      <c r="E524" s="30"/>
      <c r="F524" s="30"/>
      <c r="G524" s="30"/>
      <c r="H524" s="30"/>
      <c r="I524" s="30"/>
      <c r="J524" s="30"/>
      <c r="K524" s="30"/>
      <c r="L524" s="29"/>
      <c r="M524" s="29"/>
      <c r="N524" s="30"/>
      <c r="O524" s="30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</row>
    <row r="525" spans="4:59" x14ac:dyDescent="0.25">
      <c r="D525" s="30"/>
      <c r="E525" s="30"/>
      <c r="F525" s="30"/>
      <c r="G525" s="30"/>
      <c r="H525" s="30"/>
      <c r="I525" s="30"/>
      <c r="J525" s="30"/>
      <c r="K525" s="30"/>
      <c r="L525" s="29"/>
      <c r="M525" s="29"/>
      <c r="N525" s="30"/>
      <c r="O525" s="30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</row>
    <row r="526" spans="4:59" x14ac:dyDescent="0.25">
      <c r="D526" s="30"/>
      <c r="E526" s="30"/>
      <c r="F526" s="30"/>
      <c r="G526" s="30"/>
      <c r="H526" s="30"/>
      <c r="I526" s="30"/>
      <c r="J526" s="30"/>
      <c r="K526" s="30"/>
      <c r="L526" s="29"/>
      <c r="M526" s="29"/>
      <c r="N526" s="30"/>
      <c r="O526" s="30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</row>
    <row r="527" spans="4:59" x14ac:dyDescent="0.25">
      <c r="D527" s="30"/>
      <c r="E527" s="30"/>
      <c r="F527" s="30"/>
      <c r="G527" s="30"/>
      <c r="H527" s="30"/>
      <c r="I527" s="30"/>
      <c r="J527" s="30"/>
      <c r="K527" s="30"/>
      <c r="L527" s="29"/>
      <c r="M527" s="29"/>
      <c r="N527" s="30"/>
      <c r="O527" s="30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</row>
    <row r="528" spans="4:59" x14ac:dyDescent="0.25">
      <c r="D528" s="30"/>
      <c r="E528" s="30"/>
      <c r="F528" s="30"/>
      <c r="G528" s="30"/>
      <c r="H528" s="30"/>
      <c r="I528" s="30"/>
      <c r="J528" s="30"/>
      <c r="K528" s="30"/>
      <c r="L528" s="29"/>
      <c r="M528" s="29"/>
      <c r="N528" s="30"/>
      <c r="O528" s="30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</row>
    <row r="529" spans="4:59" x14ac:dyDescent="0.25">
      <c r="D529" s="30"/>
      <c r="E529" s="30"/>
      <c r="F529" s="30"/>
      <c r="G529" s="30"/>
      <c r="H529" s="30"/>
      <c r="I529" s="30"/>
      <c r="J529" s="30"/>
      <c r="K529" s="30"/>
      <c r="L529" s="29"/>
      <c r="M529" s="29"/>
      <c r="N529" s="30"/>
      <c r="O529" s="30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</row>
    <row r="530" spans="4:59" x14ac:dyDescent="0.25">
      <c r="D530" s="30"/>
      <c r="E530" s="30"/>
      <c r="F530" s="30"/>
      <c r="G530" s="30"/>
      <c r="H530" s="30"/>
      <c r="I530" s="30"/>
      <c r="J530" s="30"/>
      <c r="K530" s="30"/>
      <c r="L530" s="29"/>
      <c r="M530" s="29"/>
      <c r="N530" s="30"/>
      <c r="O530" s="30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</row>
    <row r="531" spans="4:59" x14ac:dyDescent="0.25">
      <c r="D531" s="30"/>
      <c r="E531" s="30"/>
      <c r="F531" s="30"/>
      <c r="G531" s="30"/>
      <c r="H531" s="30"/>
      <c r="I531" s="30"/>
      <c r="J531" s="30"/>
      <c r="K531" s="30"/>
      <c r="L531" s="29"/>
      <c r="M531" s="29"/>
      <c r="N531" s="30"/>
      <c r="O531" s="30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</row>
    <row r="532" spans="4:59" x14ac:dyDescent="0.25">
      <c r="D532" s="30"/>
      <c r="E532" s="30"/>
      <c r="F532" s="30"/>
      <c r="G532" s="30"/>
      <c r="H532" s="30"/>
      <c r="I532" s="30"/>
      <c r="J532" s="30"/>
      <c r="K532" s="30"/>
      <c r="L532" s="29"/>
      <c r="M532" s="29"/>
      <c r="N532" s="30"/>
      <c r="O532" s="30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</row>
    <row r="533" spans="4:59" x14ac:dyDescent="0.25">
      <c r="D533" s="30"/>
      <c r="E533" s="30"/>
      <c r="F533" s="30"/>
      <c r="G533" s="30"/>
      <c r="H533" s="30"/>
      <c r="I533" s="30"/>
      <c r="J533" s="30"/>
      <c r="K533" s="30"/>
      <c r="L533" s="29"/>
      <c r="M533" s="29"/>
      <c r="N533" s="30"/>
      <c r="O533" s="30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</row>
    <row r="534" spans="4:59" x14ac:dyDescent="0.25">
      <c r="D534" s="30"/>
      <c r="E534" s="30"/>
      <c r="F534" s="30"/>
      <c r="G534" s="30"/>
      <c r="H534" s="30"/>
      <c r="I534" s="30"/>
      <c r="J534" s="30"/>
      <c r="K534" s="30"/>
      <c r="L534" s="29"/>
      <c r="M534" s="29"/>
      <c r="N534" s="30"/>
      <c r="O534" s="30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</row>
    <row r="535" spans="4:59" x14ac:dyDescent="0.25">
      <c r="D535" s="30"/>
      <c r="E535" s="30"/>
      <c r="F535" s="30"/>
      <c r="G535" s="30"/>
      <c r="H535" s="30"/>
      <c r="I535" s="30"/>
      <c r="J535" s="30"/>
      <c r="K535" s="30"/>
      <c r="L535" s="29"/>
      <c r="M535" s="29"/>
      <c r="N535" s="30"/>
      <c r="O535" s="30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</row>
    <row r="536" spans="4:59" x14ac:dyDescent="0.25">
      <c r="D536" s="30"/>
      <c r="E536" s="30"/>
      <c r="F536" s="30"/>
      <c r="G536" s="30"/>
      <c r="H536" s="30"/>
      <c r="I536" s="30"/>
      <c r="J536" s="30"/>
      <c r="K536" s="30"/>
      <c r="L536" s="29"/>
      <c r="M536" s="29"/>
      <c r="N536" s="30"/>
      <c r="O536" s="30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</row>
    <row r="537" spans="4:59" x14ac:dyDescent="0.25">
      <c r="D537" s="30"/>
      <c r="E537" s="30"/>
      <c r="F537" s="30"/>
      <c r="G537" s="30"/>
      <c r="H537" s="30"/>
      <c r="I537" s="30"/>
      <c r="J537" s="30"/>
      <c r="K537" s="30"/>
      <c r="L537" s="29"/>
      <c r="M537" s="29"/>
      <c r="N537" s="30"/>
      <c r="O537" s="30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</row>
    <row r="538" spans="4:59" x14ac:dyDescent="0.25">
      <c r="D538" s="30"/>
      <c r="E538" s="30"/>
      <c r="F538" s="30"/>
      <c r="G538" s="30"/>
      <c r="H538" s="30"/>
      <c r="I538" s="30"/>
      <c r="J538" s="30"/>
      <c r="K538" s="30"/>
      <c r="L538" s="29"/>
      <c r="M538" s="29"/>
      <c r="N538" s="30"/>
      <c r="O538" s="30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</row>
    <row r="539" spans="4:59" x14ac:dyDescent="0.25">
      <c r="D539" s="30"/>
      <c r="E539" s="30"/>
      <c r="F539" s="30"/>
      <c r="G539" s="30"/>
      <c r="H539" s="30"/>
      <c r="I539" s="30"/>
      <c r="J539" s="30"/>
      <c r="K539" s="30"/>
      <c r="L539" s="29"/>
      <c r="M539" s="29"/>
      <c r="N539" s="30"/>
      <c r="O539" s="30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</row>
    <row r="540" spans="4:59" x14ac:dyDescent="0.25">
      <c r="D540" s="30"/>
      <c r="E540" s="30"/>
      <c r="F540" s="30"/>
      <c r="G540" s="30"/>
      <c r="H540" s="30"/>
      <c r="I540" s="30"/>
      <c r="J540" s="30"/>
      <c r="K540" s="30"/>
      <c r="L540" s="29"/>
      <c r="M540" s="29"/>
      <c r="N540" s="30"/>
      <c r="O540" s="30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</row>
    <row r="541" spans="4:59" x14ac:dyDescent="0.25">
      <c r="D541" s="30"/>
      <c r="E541" s="30"/>
      <c r="F541" s="30"/>
      <c r="G541" s="30"/>
      <c r="H541" s="30"/>
      <c r="I541" s="30"/>
      <c r="J541" s="30"/>
      <c r="K541" s="30"/>
      <c r="L541" s="29"/>
      <c r="M541" s="29"/>
      <c r="N541" s="30"/>
      <c r="O541" s="30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</row>
    <row r="542" spans="4:59" x14ac:dyDescent="0.25">
      <c r="D542" s="30"/>
      <c r="E542" s="30"/>
      <c r="F542" s="30"/>
      <c r="G542" s="30"/>
      <c r="H542" s="30"/>
      <c r="I542" s="30"/>
      <c r="J542" s="30"/>
      <c r="K542" s="30"/>
      <c r="L542" s="29"/>
      <c r="M542" s="29"/>
      <c r="N542" s="30"/>
      <c r="O542" s="30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</row>
    <row r="543" spans="4:59" x14ac:dyDescent="0.25">
      <c r="D543" s="30"/>
      <c r="E543" s="30"/>
      <c r="F543" s="30"/>
      <c r="G543" s="30"/>
      <c r="H543" s="30"/>
      <c r="I543" s="30"/>
      <c r="J543" s="30"/>
      <c r="K543" s="30"/>
      <c r="L543" s="29"/>
      <c r="M543" s="29"/>
      <c r="N543" s="30"/>
      <c r="O543" s="30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</row>
    <row r="544" spans="4:59" x14ac:dyDescent="0.25">
      <c r="D544" s="30"/>
      <c r="E544" s="30"/>
      <c r="F544" s="30"/>
      <c r="G544" s="30"/>
      <c r="H544" s="30"/>
      <c r="I544" s="30"/>
      <c r="J544" s="30"/>
      <c r="K544" s="30"/>
      <c r="L544" s="29"/>
      <c r="M544" s="29"/>
      <c r="N544" s="30"/>
      <c r="O544" s="30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</row>
    <row r="545" spans="4:59" x14ac:dyDescent="0.25">
      <c r="D545" s="30"/>
      <c r="E545" s="30"/>
      <c r="F545" s="30"/>
      <c r="G545" s="30"/>
      <c r="H545" s="30"/>
      <c r="I545" s="30"/>
      <c r="J545" s="30"/>
      <c r="K545" s="30"/>
      <c r="L545" s="29"/>
      <c r="M545" s="29"/>
      <c r="N545" s="30"/>
      <c r="O545" s="30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</row>
    <row r="546" spans="4:59" x14ac:dyDescent="0.25">
      <c r="D546" s="30"/>
      <c r="E546" s="30"/>
      <c r="F546" s="30"/>
      <c r="G546" s="30"/>
      <c r="H546" s="30"/>
      <c r="I546" s="30"/>
      <c r="J546" s="30"/>
      <c r="K546" s="30"/>
      <c r="L546" s="29"/>
      <c r="M546" s="29"/>
      <c r="N546" s="30"/>
      <c r="O546" s="30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</row>
    <row r="547" spans="4:59" x14ac:dyDescent="0.25">
      <c r="D547" s="30"/>
      <c r="E547" s="30"/>
      <c r="F547" s="30"/>
      <c r="G547" s="30"/>
      <c r="H547" s="30"/>
      <c r="I547" s="30"/>
      <c r="J547" s="30"/>
      <c r="K547" s="30"/>
      <c r="L547" s="29"/>
      <c r="M547" s="29"/>
      <c r="N547" s="30"/>
      <c r="O547" s="30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</row>
    <row r="548" spans="4:59" x14ac:dyDescent="0.25">
      <c r="D548" s="30"/>
      <c r="E548" s="30"/>
      <c r="F548" s="30"/>
      <c r="G548" s="30"/>
      <c r="H548" s="30"/>
      <c r="I548" s="30"/>
      <c r="J548" s="30"/>
      <c r="K548" s="30"/>
      <c r="L548" s="29"/>
      <c r="M548" s="29"/>
      <c r="N548" s="30"/>
      <c r="O548" s="30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</row>
    <row r="549" spans="4:59" x14ac:dyDescent="0.25">
      <c r="D549" s="30"/>
      <c r="E549" s="30"/>
      <c r="F549" s="30"/>
      <c r="G549" s="30"/>
      <c r="H549" s="30"/>
      <c r="I549" s="30"/>
      <c r="J549" s="30"/>
      <c r="K549" s="30"/>
      <c r="L549" s="29"/>
      <c r="M549" s="29"/>
      <c r="N549" s="30"/>
      <c r="O549" s="30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</row>
    <row r="550" spans="4:59" x14ac:dyDescent="0.25">
      <c r="D550" s="30"/>
      <c r="E550" s="30"/>
      <c r="F550" s="30"/>
      <c r="G550" s="30"/>
      <c r="H550" s="30"/>
      <c r="I550" s="30"/>
      <c r="J550" s="30"/>
      <c r="K550" s="30"/>
      <c r="L550" s="29"/>
      <c r="M550" s="29"/>
      <c r="N550" s="30"/>
      <c r="O550" s="30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</row>
    <row r="551" spans="4:59" x14ac:dyDescent="0.25">
      <c r="D551" s="30"/>
      <c r="E551" s="30"/>
      <c r="F551" s="30"/>
      <c r="G551" s="30"/>
      <c r="H551" s="30"/>
      <c r="I551" s="30"/>
      <c r="J551" s="30"/>
      <c r="K551" s="30"/>
      <c r="L551" s="29"/>
      <c r="M551" s="29"/>
      <c r="N551" s="30"/>
      <c r="O551" s="30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</row>
    <row r="552" spans="4:59" x14ac:dyDescent="0.25">
      <c r="D552" s="30"/>
      <c r="E552" s="30"/>
      <c r="F552" s="30"/>
      <c r="G552" s="30"/>
      <c r="H552" s="30"/>
      <c r="I552" s="30"/>
      <c r="J552" s="30"/>
      <c r="K552" s="30"/>
      <c r="L552" s="29"/>
      <c r="M552" s="29"/>
      <c r="N552" s="30"/>
      <c r="O552" s="30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</row>
    <row r="553" spans="4:59" x14ac:dyDescent="0.25">
      <c r="D553" s="30"/>
      <c r="E553" s="30"/>
      <c r="F553" s="30"/>
      <c r="G553" s="30"/>
      <c r="H553" s="30"/>
      <c r="I553" s="30"/>
      <c r="J553" s="30"/>
      <c r="K553" s="30"/>
      <c r="L553" s="29"/>
      <c r="M553" s="29"/>
      <c r="N553" s="30"/>
      <c r="O553" s="30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</row>
    <row r="554" spans="4:59" x14ac:dyDescent="0.25">
      <c r="D554" s="30"/>
      <c r="E554" s="30"/>
      <c r="F554" s="30"/>
      <c r="G554" s="30"/>
      <c r="H554" s="30"/>
      <c r="I554" s="30"/>
      <c r="J554" s="30"/>
      <c r="K554" s="30"/>
      <c r="L554" s="29"/>
      <c r="M554" s="29"/>
      <c r="N554" s="30"/>
      <c r="O554" s="30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</row>
    <row r="555" spans="4:59" x14ac:dyDescent="0.25">
      <c r="D555" s="30"/>
      <c r="E555" s="30"/>
      <c r="F555" s="30"/>
      <c r="G555" s="30"/>
      <c r="H555" s="30"/>
      <c r="I555" s="30"/>
      <c r="J555" s="30"/>
      <c r="K555" s="30"/>
      <c r="L555" s="29"/>
      <c r="M555" s="29"/>
      <c r="N555" s="30"/>
      <c r="O555" s="30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</row>
    <row r="556" spans="4:59" x14ac:dyDescent="0.25">
      <c r="D556" s="30"/>
      <c r="E556" s="30"/>
      <c r="F556" s="30"/>
      <c r="G556" s="30"/>
      <c r="H556" s="30"/>
      <c r="I556" s="30"/>
      <c r="J556" s="30"/>
      <c r="K556" s="30"/>
      <c r="L556" s="29"/>
      <c r="M556" s="29"/>
      <c r="N556" s="30"/>
      <c r="O556" s="30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</row>
    <row r="557" spans="4:59" x14ac:dyDescent="0.25">
      <c r="D557" s="30"/>
      <c r="E557" s="30"/>
      <c r="F557" s="30"/>
      <c r="G557" s="30"/>
      <c r="H557" s="30"/>
      <c r="I557" s="30"/>
      <c r="J557" s="30"/>
      <c r="K557" s="30"/>
      <c r="L557" s="29"/>
      <c r="M557" s="29"/>
      <c r="N557" s="30"/>
      <c r="O557" s="30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</row>
    <row r="558" spans="4:59" x14ac:dyDescent="0.25">
      <c r="D558" s="30"/>
      <c r="E558" s="30"/>
      <c r="F558" s="30"/>
      <c r="G558" s="30"/>
      <c r="H558" s="30"/>
      <c r="I558" s="30"/>
      <c r="J558" s="30"/>
      <c r="K558" s="30"/>
      <c r="L558" s="29"/>
      <c r="M558" s="29"/>
      <c r="N558" s="30"/>
      <c r="O558" s="30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</row>
    <row r="559" spans="4:59" x14ac:dyDescent="0.25">
      <c r="D559" s="30"/>
      <c r="E559" s="30"/>
      <c r="F559" s="30"/>
      <c r="G559" s="30"/>
      <c r="H559" s="30"/>
      <c r="I559" s="30"/>
      <c r="J559" s="30"/>
      <c r="K559" s="30"/>
      <c r="L559" s="29"/>
      <c r="M559" s="29"/>
      <c r="N559" s="30"/>
      <c r="O559" s="30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</row>
    <row r="560" spans="4:59" x14ac:dyDescent="0.25">
      <c r="D560" s="30"/>
      <c r="E560" s="30"/>
      <c r="F560" s="30"/>
      <c r="G560" s="30"/>
      <c r="H560" s="30"/>
      <c r="I560" s="30"/>
      <c r="J560" s="30"/>
      <c r="K560" s="30"/>
      <c r="L560" s="29"/>
      <c r="M560" s="29"/>
      <c r="N560" s="30"/>
      <c r="O560" s="30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</row>
    <row r="561" spans="4:59" x14ac:dyDescent="0.25">
      <c r="D561" s="30"/>
      <c r="E561" s="30"/>
      <c r="F561" s="30"/>
      <c r="G561" s="30"/>
      <c r="H561" s="30"/>
      <c r="I561" s="30"/>
      <c r="J561" s="30"/>
      <c r="K561" s="30"/>
      <c r="L561" s="29"/>
      <c r="M561" s="29"/>
      <c r="N561" s="30"/>
      <c r="O561" s="30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</row>
    <row r="562" spans="4:59" x14ac:dyDescent="0.25">
      <c r="D562" s="30"/>
      <c r="E562" s="30"/>
      <c r="F562" s="30"/>
      <c r="G562" s="30"/>
      <c r="H562" s="30"/>
      <c r="I562" s="30"/>
      <c r="J562" s="30"/>
      <c r="K562" s="30"/>
      <c r="L562" s="29"/>
      <c r="M562" s="29"/>
      <c r="N562" s="30"/>
      <c r="O562" s="30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</row>
    <row r="563" spans="4:59" x14ac:dyDescent="0.25">
      <c r="D563" s="30"/>
      <c r="E563" s="30"/>
      <c r="F563" s="30"/>
      <c r="G563" s="30"/>
      <c r="H563" s="30"/>
      <c r="I563" s="30"/>
      <c r="J563" s="30"/>
      <c r="K563" s="30"/>
      <c r="L563" s="29"/>
      <c r="M563" s="29"/>
      <c r="N563" s="30"/>
      <c r="O563" s="30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</row>
    <row r="564" spans="4:59" x14ac:dyDescent="0.25">
      <c r="D564" s="30"/>
      <c r="E564" s="30"/>
      <c r="F564" s="30"/>
      <c r="G564" s="30"/>
      <c r="H564" s="30"/>
      <c r="I564" s="30"/>
      <c r="J564" s="30"/>
      <c r="K564" s="30"/>
      <c r="L564" s="29"/>
      <c r="M564" s="29"/>
      <c r="N564" s="30"/>
      <c r="O564" s="30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</row>
    <row r="565" spans="4:59" x14ac:dyDescent="0.25">
      <c r="D565" s="30"/>
      <c r="E565" s="30"/>
      <c r="F565" s="30"/>
      <c r="G565" s="30"/>
      <c r="H565" s="30"/>
      <c r="I565" s="30"/>
      <c r="J565" s="30"/>
      <c r="K565" s="30"/>
      <c r="L565" s="29"/>
      <c r="M565" s="29"/>
      <c r="N565" s="30"/>
      <c r="O565" s="30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</row>
    <row r="566" spans="4:59" x14ac:dyDescent="0.25">
      <c r="D566" s="30"/>
      <c r="E566" s="30"/>
      <c r="F566" s="30"/>
      <c r="G566" s="30"/>
      <c r="H566" s="30"/>
      <c r="I566" s="30"/>
      <c r="J566" s="30"/>
      <c r="K566" s="30"/>
      <c r="L566" s="29"/>
      <c r="M566" s="29"/>
      <c r="N566" s="30"/>
      <c r="O566" s="30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</row>
    <row r="567" spans="4:59" x14ac:dyDescent="0.25">
      <c r="D567" s="30"/>
      <c r="E567" s="30"/>
      <c r="F567" s="30"/>
      <c r="G567" s="30"/>
      <c r="H567" s="30"/>
      <c r="I567" s="30"/>
      <c r="J567" s="30"/>
      <c r="K567" s="30"/>
      <c r="L567" s="29"/>
      <c r="M567" s="29"/>
      <c r="N567" s="30"/>
      <c r="O567" s="30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</row>
    <row r="568" spans="4:59" x14ac:dyDescent="0.25">
      <c r="D568" s="30"/>
      <c r="E568" s="30"/>
      <c r="F568" s="30"/>
      <c r="G568" s="30"/>
      <c r="H568" s="30"/>
      <c r="I568" s="30"/>
      <c r="J568" s="30"/>
      <c r="K568" s="30"/>
      <c r="L568" s="29"/>
      <c r="M568" s="29"/>
      <c r="N568" s="30"/>
      <c r="O568" s="30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</row>
    <row r="569" spans="4:59" x14ac:dyDescent="0.25">
      <c r="D569" s="30"/>
      <c r="E569" s="30"/>
      <c r="F569" s="30"/>
      <c r="G569" s="30"/>
      <c r="H569" s="30"/>
      <c r="I569" s="30"/>
      <c r="J569" s="30"/>
      <c r="K569" s="30"/>
      <c r="L569" s="29"/>
      <c r="M569" s="29"/>
      <c r="N569" s="30"/>
      <c r="O569" s="30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</row>
    <row r="570" spans="4:59" x14ac:dyDescent="0.25">
      <c r="D570" s="30"/>
      <c r="E570" s="30"/>
      <c r="F570" s="30"/>
      <c r="G570" s="30"/>
      <c r="H570" s="30"/>
      <c r="I570" s="30"/>
      <c r="J570" s="30"/>
      <c r="K570" s="30"/>
      <c r="L570" s="29"/>
      <c r="M570" s="29"/>
      <c r="N570" s="30"/>
      <c r="O570" s="30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</row>
    <row r="571" spans="4:59" x14ac:dyDescent="0.25">
      <c r="D571" s="30"/>
      <c r="E571" s="30"/>
      <c r="F571" s="30"/>
      <c r="G571" s="30"/>
      <c r="H571" s="30"/>
      <c r="I571" s="30"/>
      <c r="J571" s="30"/>
      <c r="K571" s="30"/>
      <c r="L571" s="29"/>
      <c r="M571" s="29"/>
      <c r="N571" s="30"/>
      <c r="O571" s="30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</row>
    <row r="572" spans="4:59" x14ac:dyDescent="0.25">
      <c r="D572" s="30"/>
      <c r="E572" s="30"/>
      <c r="F572" s="30"/>
      <c r="G572" s="30"/>
      <c r="H572" s="30"/>
      <c r="I572" s="30"/>
      <c r="J572" s="30"/>
      <c r="K572" s="30"/>
      <c r="L572" s="29"/>
      <c r="M572" s="29"/>
      <c r="N572" s="30"/>
      <c r="O572" s="30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</row>
    <row r="573" spans="4:59" x14ac:dyDescent="0.25">
      <c r="D573" s="30"/>
      <c r="E573" s="30"/>
      <c r="F573" s="30"/>
      <c r="G573" s="30"/>
      <c r="H573" s="30"/>
      <c r="I573" s="30"/>
      <c r="J573" s="30"/>
      <c r="K573" s="30"/>
      <c r="L573" s="29"/>
      <c r="M573" s="29"/>
      <c r="N573" s="30"/>
      <c r="O573" s="30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</row>
    <row r="574" spans="4:59" x14ac:dyDescent="0.25">
      <c r="D574" s="30"/>
      <c r="E574" s="30"/>
      <c r="F574" s="30"/>
      <c r="G574" s="30"/>
      <c r="H574" s="30"/>
      <c r="I574" s="30"/>
      <c r="J574" s="30"/>
      <c r="K574" s="30"/>
      <c r="L574" s="29"/>
      <c r="M574" s="29"/>
      <c r="N574" s="30"/>
      <c r="O574" s="30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</row>
    <row r="575" spans="4:59" x14ac:dyDescent="0.25">
      <c r="D575" s="30"/>
      <c r="E575" s="30"/>
      <c r="F575" s="30"/>
      <c r="G575" s="30"/>
      <c r="H575" s="30"/>
      <c r="I575" s="30"/>
      <c r="J575" s="30"/>
      <c r="K575" s="30"/>
      <c r="L575" s="29"/>
      <c r="M575" s="29"/>
      <c r="N575" s="30"/>
      <c r="O575" s="30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</row>
    <row r="576" spans="4:59" x14ac:dyDescent="0.25">
      <c r="D576" s="30"/>
      <c r="E576" s="30"/>
      <c r="F576" s="30"/>
      <c r="G576" s="30"/>
      <c r="H576" s="30"/>
      <c r="I576" s="30"/>
      <c r="J576" s="30"/>
      <c r="K576" s="30"/>
      <c r="L576" s="29"/>
      <c r="M576" s="29"/>
      <c r="N576" s="30"/>
      <c r="O576" s="30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</row>
    <row r="577" spans="4:59" x14ac:dyDescent="0.25">
      <c r="D577" s="30"/>
      <c r="E577" s="30"/>
      <c r="F577" s="30"/>
      <c r="G577" s="30"/>
      <c r="H577" s="30"/>
      <c r="I577" s="30"/>
      <c r="J577" s="30"/>
      <c r="K577" s="30"/>
      <c r="L577" s="29"/>
      <c r="M577" s="29"/>
      <c r="N577" s="30"/>
      <c r="O577" s="30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</row>
    <row r="578" spans="4:59" x14ac:dyDescent="0.25">
      <c r="D578" s="30"/>
      <c r="E578" s="30"/>
      <c r="F578" s="30"/>
      <c r="G578" s="30"/>
      <c r="H578" s="30"/>
      <c r="I578" s="30"/>
      <c r="J578" s="30"/>
      <c r="K578" s="30"/>
      <c r="L578" s="29"/>
      <c r="M578" s="29"/>
      <c r="N578" s="30"/>
      <c r="O578" s="30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</row>
    <row r="579" spans="4:59" x14ac:dyDescent="0.25">
      <c r="D579" s="30"/>
      <c r="E579" s="30"/>
      <c r="F579" s="30"/>
      <c r="G579" s="30"/>
      <c r="H579" s="30"/>
      <c r="I579" s="30"/>
      <c r="J579" s="30"/>
      <c r="K579" s="30"/>
      <c r="L579" s="29"/>
      <c r="M579" s="29"/>
      <c r="N579" s="30"/>
      <c r="O579" s="30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</row>
    <row r="580" spans="4:59" x14ac:dyDescent="0.25">
      <c r="D580" s="30"/>
      <c r="E580" s="30"/>
      <c r="F580" s="30"/>
      <c r="G580" s="30"/>
      <c r="H580" s="30"/>
      <c r="I580" s="30"/>
      <c r="J580" s="30"/>
      <c r="K580" s="30"/>
      <c r="L580" s="29"/>
      <c r="M580" s="29"/>
      <c r="N580" s="30"/>
      <c r="O580" s="30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</row>
    <row r="581" spans="4:59" x14ac:dyDescent="0.25">
      <c r="D581" s="30"/>
      <c r="E581" s="30"/>
      <c r="F581" s="30"/>
      <c r="G581" s="30"/>
      <c r="H581" s="30"/>
      <c r="I581" s="30"/>
      <c r="J581" s="30"/>
      <c r="K581" s="30"/>
      <c r="L581" s="29"/>
      <c r="M581" s="29"/>
      <c r="N581" s="30"/>
      <c r="O581" s="30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</row>
    <row r="582" spans="4:59" x14ac:dyDescent="0.25">
      <c r="D582" s="30"/>
      <c r="E582" s="30"/>
      <c r="F582" s="30"/>
      <c r="G582" s="30"/>
      <c r="H582" s="30"/>
      <c r="I582" s="30"/>
      <c r="J582" s="30"/>
      <c r="K582" s="30"/>
      <c r="L582" s="29"/>
      <c r="M582" s="29"/>
      <c r="N582" s="30"/>
      <c r="O582" s="30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</row>
    <row r="583" spans="4:59" x14ac:dyDescent="0.25">
      <c r="D583" s="30"/>
      <c r="E583" s="30"/>
      <c r="F583" s="30"/>
      <c r="G583" s="30"/>
      <c r="H583" s="30"/>
      <c r="I583" s="30"/>
      <c r="J583" s="30"/>
      <c r="K583" s="30"/>
      <c r="L583" s="29"/>
      <c r="M583" s="29"/>
      <c r="N583" s="30"/>
      <c r="O583" s="30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</row>
    <row r="584" spans="4:59" x14ac:dyDescent="0.25">
      <c r="D584" s="30"/>
      <c r="E584" s="30"/>
      <c r="F584" s="30"/>
      <c r="G584" s="30"/>
      <c r="H584" s="30"/>
      <c r="I584" s="30"/>
      <c r="J584" s="30"/>
      <c r="K584" s="30"/>
      <c r="L584" s="29"/>
      <c r="M584" s="29"/>
      <c r="N584" s="30"/>
      <c r="O584" s="30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</row>
    <row r="585" spans="4:59" x14ac:dyDescent="0.25">
      <c r="D585" s="30"/>
      <c r="E585" s="30"/>
      <c r="F585" s="30"/>
      <c r="G585" s="30"/>
      <c r="H585" s="30"/>
      <c r="I585" s="30"/>
      <c r="J585" s="30"/>
      <c r="K585" s="30"/>
      <c r="L585" s="29"/>
      <c r="M585" s="29"/>
      <c r="N585" s="30"/>
      <c r="O585" s="30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</row>
    <row r="586" spans="4:59" x14ac:dyDescent="0.25">
      <c r="D586" s="30"/>
      <c r="E586" s="30"/>
      <c r="F586" s="30"/>
      <c r="G586" s="30"/>
      <c r="H586" s="30"/>
      <c r="I586" s="30"/>
      <c r="J586" s="30"/>
      <c r="K586" s="30"/>
      <c r="L586" s="29"/>
      <c r="M586" s="29"/>
      <c r="N586" s="30"/>
      <c r="O586" s="30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</row>
    <row r="587" spans="4:59" x14ac:dyDescent="0.25">
      <c r="D587" s="30"/>
      <c r="E587" s="30"/>
      <c r="F587" s="30"/>
      <c r="G587" s="30"/>
      <c r="H587" s="30"/>
      <c r="I587" s="30"/>
      <c r="J587" s="30"/>
      <c r="K587" s="30"/>
      <c r="L587" s="29"/>
      <c r="M587" s="29"/>
      <c r="N587" s="30"/>
      <c r="O587" s="30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</row>
    <row r="588" spans="4:59" x14ac:dyDescent="0.25">
      <c r="D588" s="30"/>
      <c r="E588" s="30"/>
      <c r="F588" s="30"/>
      <c r="G588" s="30"/>
      <c r="H588" s="30"/>
      <c r="I588" s="30"/>
      <c r="J588" s="30"/>
      <c r="K588" s="30"/>
      <c r="L588" s="29"/>
      <c r="M588" s="29"/>
      <c r="N588" s="30"/>
      <c r="O588" s="30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</row>
    <row r="589" spans="4:59" x14ac:dyDescent="0.25">
      <c r="D589" s="30"/>
      <c r="E589" s="30"/>
      <c r="F589" s="30"/>
      <c r="G589" s="30"/>
      <c r="H589" s="30"/>
      <c r="I589" s="30"/>
      <c r="J589" s="30"/>
      <c r="K589" s="30"/>
      <c r="L589" s="29"/>
      <c r="M589" s="29"/>
      <c r="N589" s="30"/>
      <c r="O589" s="30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</row>
    <row r="590" spans="4:59" x14ac:dyDescent="0.25">
      <c r="D590" s="30"/>
      <c r="E590" s="30"/>
      <c r="F590" s="30"/>
      <c r="G590" s="30"/>
      <c r="H590" s="30"/>
      <c r="I590" s="30"/>
      <c r="J590" s="30"/>
      <c r="K590" s="30"/>
      <c r="L590" s="29"/>
      <c r="M590" s="29"/>
      <c r="N590" s="30"/>
      <c r="O590" s="30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</row>
    <row r="591" spans="4:59" x14ac:dyDescent="0.25">
      <c r="D591" s="30"/>
      <c r="E591" s="30"/>
      <c r="F591" s="30"/>
      <c r="G591" s="30"/>
      <c r="H591" s="30"/>
      <c r="I591" s="30"/>
      <c r="J591" s="30"/>
      <c r="K591" s="30"/>
      <c r="L591" s="29"/>
      <c r="M591" s="29"/>
      <c r="N591" s="30"/>
      <c r="O591" s="30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</row>
    <row r="592" spans="4:59" x14ac:dyDescent="0.25">
      <c r="D592" s="30"/>
      <c r="E592" s="30"/>
      <c r="F592" s="30"/>
      <c r="G592" s="30"/>
      <c r="H592" s="30"/>
      <c r="I592" s="30"/>
      <c r="J592" s="30"/>
      <c r="K592" s="30"/>
      <c r="L592" s="29"/>
      <c r="M592" s="29"/>
      <c r="N592" s="30"/>
      <c r="O592" s="30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</row>
    <row r="593" spans="4:59" x14ac:dyDescent="0.25">
      <c r="D593" s="30"/>
      <c r="E593" s="30"/>
      <c r="F593" s="30"/>
      <c r="G593" s="30"/>
      <c r="H593" s="30"/>
      <c r="I593" s="30"/>
      <c r="J593" s="30"/>
      <c r="K593" s="30"/>
      <c r="L593" s="29"/>
      <c r="M593" s="29"/>
      <c r="N593" s="30"/>
      <c r="O593" s="30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</row>
    <row r="594" spans="4:59" x14ac:dyDescent="0.25">
      <c r="D594" s="30"/>
      <c r="E594" s="30"/>
      <c r="F594" s="30"/>
      <c r="G594" s="30"/>
      <c r="H594" s="30"/>
      <c r="I594" s="30"/>
      <c r="J594" s="30"/>
      <c r="K594" s="30"/>
      <c r="L594" s="29"/>
      <c r="M594" s="29"/>
      <c r="N594" s="30"/>
      <c r="O594" s="30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</row>
    <row r="595" spans="4:59" x14ac:dyDescent="0.25">
      <c r="D595" s="30"/>
      <c r="E595" s="30"/>
      <c r="F595" s="30"/>
      <c r="G595" s="30"/>
      <c r="H595" s="30"/>
      <c r="I595" s="30"/>
      <c r="J595" s="30"/>
      <c r="K595" s="30"/>
      <c r="L595" s="29"/>
      <c r="M595" s="29"/>
      <c r="N595" s="30"/>
      <c r="O595" s="30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</row>
    <row r="596" spans="4:59" x14ac:dyDescent="0.25">
      <c r="D596" s="30"/>
      <c r="E596" s="30"/>
      <c r="F596" s="30"/>
      <c r="G596" s="30"/>
      <c r="H596" s="30"/>
      <c r="I596" s="30"/>
      <c r="J596" s="30"/>
      <c r="K596" s="30"/>
      <c r="L596" s="29"/>
      <c r="M596" s="29"/>
      <c r="N596" s="30"/>
      <c r="O596" s="30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</row>
    <row r="597" spans="4:59" x14ac:dyDescent="0.25">
      <c r="D597" s="30"/>
      <c r="E597" s="30"/>
      <c r="F597" s="30"/>
      <c r="G597" s="30"/>
      <c r="H597" s="30"/>
      <c r="I597" s="30"/>
      <c r="J597" s="30"/>
      <c r="K597" s="30"/>
      <c r="L597" s="29"/>
      <c r="M597" s="29"/>
      <c r="N597" s="30"/>
      <c r="O597" s="30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</row>
    <row r="598" spans="4:59" x14ac:dyDescent="0.25">
      <c r="D598" s="30"/>
      <c r="E598" s="30"/>
      <c r="F598" s="30"/>
      <c r="G598" s="30"/>
      <c r="H598" s="30"/>
      <c r="I598" s="30"/>
      <c r="J598" s="30"/>
      <c r="K598" s="30"/>
      <c r="L598" s="29"/>
      <c r="M598" s="29"/>
      <c r="N598" s="30"/>
      <c r="O598" s="30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</row>
    <row r="599" spans="4:59" x14ac:dyDescent="0.25">
      <c r="D599" s="30"/>
      <c r="E599" s="30"/>
      <c r="F599" s="30"/>
      <c r="G599" s="30"/>
      <c r="H599" s="30"/>
      <c r="I599" s="30"/>
      <c r="J599" s="30"/>
      <c r="K599" s="30"/>
      <c r="L599" s="29"/>
      <c r="M599" s="29"/>
      <c r="N599" s="30"/>
      <c r="O599" s="30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</row>
    <row r="600" spans="4:59" x14ac:dyDescent="0.25">
      <c r="D600" s="30"/>
      <c r="E600" s="30"/>
      <c r="F600" s="30"/>
      <c r="G600" s="30"/>
      <c r="H600" s="30"/>
      <c r="I600" s="30"/>
      <c r="J600" s="30"/>
      <c r="K600" s="30"/>
      <c r="L600" s="29"/>
      <c r="M600" s="29"/>
      <c r="N600" s="30"/>
      <c r="O600" s="30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</row>
    <row r="601" spans="4:59" x14ac:dyDescent="0.25">
      <c r="D601" s="30"/>
      <c r="E601" s="30"/>
      <c r="F601" s="30"/>
      <c r="G601" s="30"/>
      <c r="H601" s="30"/>
      <c r="I601" s="30"/>
      <c r="J601" s="30"/>
      <c r="K601" s="30"/>
      <c r="L601" s="29"/>
      <c r="M601" s="29"/>
      <c r="N601" s="30"/>
      <c r="O601" s="30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</row>
    <row r="602" spans="4:59" x14ac:dyDescent="0.25">
      <c r="D602" s="30"/>
      <c r="E602" s="30"/>
      <c r="F602" s="30"/>
      <c r="G602" s="30"/>
      <c r="H602" s="30"/>
      <c r="I602" s="30"/>
      <c r="J602" s="30"/>
      <c r="K602" s="30"/>
      <c r="L602" s="29"/>
      <c r="M602" s="29"/>
      <c r="N602" s="30"/>
      <c r="O602" s="30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</row>
    <row r="603" spans="4:59" x14ac:dyDescent="0.25">
      <c r="D603" s="30"/>
      <c r="E603" s="30"/>
      <c r="F603" s="30"/>
      <c r="G603" s="30"/>
      <c r="H603" s="30"/>
      <c r="I603" s="30"/>
      <c r="J603" s="30"/>
      <c r="K603" s="30"/>
      <c r="L603" s="29"/>
      <c r="M603" s="29"/>
      <c r="N603" s="30"/>
      <c r="O603" s="30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</row>
    <row r="604" spans="4:59" x14ac:dyDescent="0.25">
      <c r="D604" s="30"/>
      <c r="E604" s="30"/>
      <c r="F604" s="30"/>
      <c r="G604" s="30"/>
      <c r="H604" s="30"/>
      <c r="I604" s="30"/>
      <c r="J604" s="30"/>
      <c r="K604" s="30"/>
      <c r="L604" s="29"/>
      <c r="M604" s="29"/>
      <c r="N604" s="30"/>
      <c r="O604" s="30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</row>
    <row r="605" spans="4:59" x14ac:dyDescent="0.25">
      <c r="D605" s="30"/>
      <c r="E605" s="30"/>
      <c r="F605" s="30"/>
      <c r="G605" s="30"/>
      <c r="H605" s="30"/>
      <c r="I605" s="30"/>
      <c r="J605" s="30"/>
      <c r="K605" s="30"/>
      <c r="L605" s="29"/>
      <c r="M605" s="29"/>
      <c r="N605" s="30"/>
      <c r="O605" s="30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</row>
    <row r="606" spans="4:59" x14ac:dyDescent="0.25">
      <c r="D606" s="30"/>
      <c r="E606" s="30"/>
      <c r="F606" s="30"/>
      <c r="G606" s="30"/>
      <c r="H606" s="30"/>
      <c r="I606" s="30"/>
      <c r="J606" s="30"/>
      <c r="K606" s="30"/>
      <c r="L606" s="29"/>
      <c r="M606" s="29"/>
      <c r="N606" s="30"/>
      <c r="O606" s="30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</row>
    <row r="607" spans="4:59" x14ac:dyDescent="0.25">
      <c r="D607" s="30"/>
      <c r="E607" s="30"/>
      <c r="F607" s="30"/>
      <c r="G607" s="30"/>
      <c r="H607" s="30"/>
      <c r="I607" s="30"/>
      <c r="J607" s="30"/>
      <c r="K607" s="30"/>
      <c r="L607" s="29"/>
      <c r="M607" s="29"/>
      <c r="N607" s="30"/>
      <c r="O607" s="30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</row>
    <row r="608" spans="4:59" x14ac:dyDescent="0.25">
      <c r="D608" s="30"/>
      <c r="E608" s="30"/>
      <c r="F608" s="30"/>
      <c r="G608" s="30"/>
      <c r="H608" s="30"/>
      <c r="I608" s="30"/>
      <c r="J608" s="30"/>
      <c r="K608" s="30"/>
      <c r="L608" s="29"/>
      <c r="M608" s="29"/>
      <c r="N608" s="30"/>
      <c r="O608" s="30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</row>
    <row r="609" spans="4:59" x14ac:dyDescent="0.25">
      <c r="D609" s="30"/>
      <c r="E609" s="30"/>
      <c r="F609" s="30"/>
      <c r="G609" s="30"/>
      <c r="H609" s="30"/>
      <c r="I609" s="30"/>
      <c r="J609" s="30"/>
      <c r="K609" s="30"/>
      <c r="L609" s="29"/>
      <c r="M609" s="29"/>
      <c r="N609" s="30"/>
      <c r="O609" s="30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</row>
    <row r="610" spans="4:59" x14ac:dyDescent="0.25">
      <c r="D610" s="30"/>
      <c r="E610" s="30"/>
      <c r="F610" s="30"/>
      <c r="G610" s="30"/>
      <c r="H610" s="30"/>
      <c r="I610" s="30"/>
      <c r="J610" s="30"/>
      <c r="K610" s="30"/>
      <c r="L610" s="29"/>
      <c r="M610" s="29"/>
      <c r="N610" s="30"/>
      <c r="O610" s="30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</row>
    <row r="611" spans="4:59" x14ac:dyDescent="0.25">
      <c r="D611" s="30"/>
      <c r="E611" s="30"/>
      <c r="F611" s="30"/>
      <c r="G611" s="30"/>
      <c r="H611" s="30"/>
      <c r="I611" s="30"/>
      <c r="J611" s="30"/>
      <c r="K611" s="30"/>
      <c r="L611" s="29"/>
      <c r="M611" s="29"/>
      <c r="N611" s="30"/>
      <c r="O611" s="30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</row>
    <row r="612" spans="4:59" x14ac:dyDescent="0.25">
      <c r="D612" s="30"/>
      <c r="E612" s="30"/>
      <c r="F612" s="30"/>
      <c r="G612" s="30"/>
      <c r="H612" s="30"/>
      <c r="I612" s="30"/>
      <c r="J612" s="30"/>
      <c r="K612" s="30"/>
      <c r="L612" s="29"/>
      <c r="M612" s="29"/>
      <c r="N612" s="30"/>
      <c r="O612" s="30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</row>
    <row r="613" spans="4:59" x14ac:dyDescent="0.25">
      <c r="D613" s="30"/>
      <c r="E613" s="30"/>
      <c r="F613" s="30"/>
      <c r="G613" s="30"/>
      <c r="H613" s="30"/>
      <c r="I613" s="30"/>
      <c r="J613" s="30"/>
      <c r="K613" s="30"/>
      <c r="L613" s="29"/>
      <c r="M613" s="29"/>
      <c r="N613" s="30"/>
      <c r="O613" s="30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</row>
    <row r="614" spans="4:59" x14ac:dyDescent="0.25">
      <c r="D614" s="30"/>
      <c r="E614" s="30"/>
      <c r="F614" s="30"/>
      <c r="G614" s="30"/>
      <c r="H614" s="30"/>
      <c r="I614" s="30"/>
      <c r="J614" s="30"/>
      <c r="K614" s="30"/>
      <c r="L614" s="29"/>
      <c r="M614" s="29"/>
      <c r="N614" s="30"/>
      <c r="O614" s="30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</row>
    <row r="615" spans="4:59" x14ac:dyDescent="0.25">
      <c r="D615" s="30"/>
      <c r="E615" s="30"/>
      <c r="F615" s="30"/>
      <c r="G615" s="30"/>
      <c r="H615" s="30"/>
      <c r="I615" s="30"/>
      <c r="J615" s="30"/>
      <c r="K615" s="30"/>
      <c r="L615" s="29"/>
      <c r="M615" s="29"/>
      <c r="N615" s="30"/>
      <c r="O615" s="30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</row>
    <row r="616" spans="4:59" x14ac:dyDescent="0.25">
      <c r="D616" s="30"/>
      <c r="E616" s="30"/>
      <c r="F616" s="30"/>
      <c r="G616" s="30"/>
      <c r="H616" s="30"/>
      <c r="I616" s="30"/>
      <c r="J616" s="30"/>
      <c r="K616" s="30"/>
      <c r="L616" s="29"/>
      <c r="M616" s="29"/>
      <c r="N616" s="30"/>
      <c r="O616" s="30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</row>
    <row r="617" spans="4:59" x14ac:dyDescent="0.25">
      <c r="D617" s="30"/>
      <c r="E617" s="30"/>
      <c r="F617" s="30"/>
      <c r="G617" s="30"/>
      <c r="H617" s="30"/>
      <c r="I617" s="30"/>
      <c r="J617" s="30"/>
      <c r="K617" s="30"/>
      <c r="L617" s="29"/>
      <c r="M617" s="29"/>
      <c r="N617" s="30"/>
      <c r="O617" s="30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</row>
    <row r="618" spans="4:59" x14ac:dyDescent="0.25">
      <c r="D618" s="30"/>
      <c r="E618" s="30"/>
      <c r="F618" s="30"/>
      <c r="G618" s="30"/>
      <c r="H618" s="30"/>
      <c r="I618" s="30"/>
      <c r="J618" s="30"/>
      <c r="K618" s="30"/>
      <c r="L618" s="29"/>
      <c r="M618" s="29"/>
      <c r="N618" s="30"/>
      <c r="O618" s="30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</row>
    <row r="619" spans="4:59" x14ac:dyDescent="0.25">
      <c r="D619" s="30"/>
      <c r="E619" s="30"/>
      <c r="F619" s="30"/>
      <c r="G619" s="30"/>
      <c r="H619" s="30"/>
      <c r="I619" s="30"/>
      <c r="J619" s="30"/>
      <c r="K619" s="30"/>
      <c r="L619" s="29"/>
      <c r="M619" s="29"/>
      <c r="N619" s="30"/>
      <c r="O619" s="30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</row>
    <row r="620" spans="4:59" x14ac:dyDescent="0.25">
      <c r="D620" s="30"/>
      <c r="E620" s="30"/>
      <c r="F620" s="30"/>
      <c r="G620" s="30"/>
      <c r="H620" s="30"/>
      <c r="I620" s="30"/>
      <c r="J620" s="30"/>
      <c r="K620" s="30"/>
      <c r="L620" s="29"/>
      <c r="M620" s="29"/>
      <c r="N620" s="30"/>
      <c r="O620" s="30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</row>
    <row r="621" spans="4:59" x14ac:dyDescent="0.25">
      <c r="D621" s="30"/>
      <c r="E621" s="30"/>
      <c r="F621" s="30"/>
      <c r="G621" s="30"/>
      <c r="H621" s="30"/>
      <c r="I621" s="30"/>
      <c r="J621" s="30"/>
      <c r="K621" s="30"/>
      <c r="L621" s="29"/>
      <c r="M621" s="29"/>
      <c r="N621" s="30"/>
      <c r="O621" s="30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</row>
    <row r="622" spans="4:59" x14ac:dyDescent="0.25"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30"/>
      <c r="O622" s="30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</row>
  </sheetData>
  <pageMargins left="0.75" right="0.75" top="0.73" bottom="0" header="0.73" footer="0.4"/>
  <pageSetup orientation="portrait" r:id="rId1"/>
  <headerFooter alignWithMargins="0">
    <oddFooter>&amp;RB-5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  <SharedWithUsers xmlns="cc6cb3c4-1d8c-4c99-950d-6b271b3a148a">
      <UserInfo>
        <DisplayName>Workman, Alice (NIH/NCI) [E]</DisplayName>
        <AccountId>25</AccountId>
        <AccountType/>
      </UserInfo>
      <UserInfo>
        <DisplayName>Montavon, Kiara (NIH/NCI) [E]</DisplayName>
        <AccountId>323</AccountId>
        <AccountType/>
      </UserInfo>
      <UserInfo>
        <DisplayName>Dwyer, Michelle (NIH/NCI) [E]</DisplayName>
        <AccountId>365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5A16ADB-A3A1-4F6A-8DDB-0C8C413F65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5200D2-3964-4496-BD5F-51C5C4A091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90236D-3959-46CC-80BC-58BE7B43516D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c6cb3c4-1d8c-4c99-950d-6b271b3a148a"/>
    <ds:schemaRef ds:uri="http://purl.org/dc/elements/1.1/"/>
    <ds:schemaRef ds:uri="fc5232c0-f96e-4c82-bae7-3ef928ffdb1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Mech Pg. 2</vt:lpstr>
      <vt:lpstr>'Mech Pg.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Obligations by Division</dc:title>
  <dc:subject>NCI Obligations by Division</dc:subject>
  <dc:creator>NCI</dc:creator>
  <cp:keywords/>
  <dc:description/>
  <cp:lastModifiedBy>Walsh, Megan (NIH/NCI) [C]</cp:lastModifiedBy>
  <cp:revision/>
  <dcterms:created xsi:type="dcterms:W3CDTF">2021-03-04T23:29:33Z</dcterms:created>
  <dcterms:modified xsi:type="dcterms:W3CDTF">2024-06-11T15:05:52Z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Language">
    <vt:lpwstr>English</vt:lpwstr>
  </property>
  <property fmtid="{D5CDD505-2E9C-101B-9397-08002B2CF9AE}" pid="4" name="MediaServiceImageTags">
    <vt:lpwstr/>
  </property>
</Properties>
</file>